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12705" tabRatio="929" activeTab="13"/>
  </bookViews>
  <sheets>
    <sheet name="Героев 8" sheetId="2" r:id="rId1"/>
    <sheet name="Героев 10" sheetId="3" r:id="rId2"/>
    <sheet name="Героев 11" sheetId="4" r:id="rId3"/>
    <sheet name="Героев 12" sheetId="5" r:id="rId4"/>
    <sheet name="Лобозова 9" sheetId="6" r:id="rId5"/>
    <sheet name="Лобозова 11" sheetId="7" r:id="rId6"/>
    <sheet name="Лобозова 13" sheetId="1" r:id="rId7"/>
    <sheet name="Лобозова 15" sheetId="8" r:id="rId8"/>
    <sheet name="Марченко 3" sheetId="9" r:id="rId9"/>
    <sheet name="Марченко 8" sheetId="10" r:id="rId10"/>
    <sheet name="Марченко 10" sheetId="11" r:id="rId11"/>
    <sheet name="Марченко 12" sheetId="12" r:id="rId12"/>
    <sheet name="Марченко 14" sheetId="13" r:id="rId13"/>
    <sheet name="пер.Марченко 7" sheetId="14" r:id="rId14"/>
    <sheet name="Сердюкова 2" sheetId="15" r:id="rId15"/>
    <sheet name="Сердюкова 4" sheetId="16" r:id="rId16"/>
    <sheet name="Сердюкова 6" sheetId="17" r:id="rId17"/>
    <sheet name="Сердюкова 7" sheetId="18" r:id="rId18"/>
    <sheet name="Сердюкова 8" sheetId="19" r:id="rId19"/>
    <sheet name="Спортивная 5" sheetId="20" r:id="rId20"/>
    <sheet name="Спортивная 6" sheetId="21" r:id="rId21"/>
    <sheet name="Спортивная 7" sheetId="22" r:id="rId22"/>
    <sheet name="Спортивная 8" sheetId="23" r:id="rId23"/>
    <sheet name="Школьная 10" sheetId="24" r:id="rId24"/>
    <sheet name="Школьная 12" sheetId="25" r:id="rId25"/>
    <sheet name="Школьная 14" sheetId="26" r:id="rId26"/>
    <sheet name="Доходы, расходы" sheetId="36" r:id="rId27"/>
  </sheets>
  <calcPr calcId="145621"/>
</workbook>
</file>

<file path=xl/calcChain.xml><?xml version="1.0" encoding="utf-8"?>
<calcChain xmlns="http://schemas.openxmlformats.org/spreadsheetml/2006/main">
  <c r="E48" i="19" l="1"/>
  <c r="F61" i="26" l="1"/>
  <c r="D61" i="26"/>
  <c r="E46" i="26"/>
  <c r="H38" i="26" s="1"/>
  <c r="I33" i="26"/>
  <c r="G33" i="26"/>
  <c r="F32" i="26"/>
  <c r="H32" i="26" s="1"/>
  <c r="F31" i="26"/>
  <c r="H31" i="26" s="1"/>
  <c r="F30" i="26"/>
  <c r="H30" i="26" s="1"/>
  <c r="F29" i="26"/>
  <c r="H29" i="26" s="1"/>
  <c r="F28" i="26"/>
  <c r="H28" i="26" s="1"/>
  <c r="F27" i="26"/>
  <c r="H27" i="26" s="1"/>
  <c r="F26" i="26"/>
  <c r="H26" i="26" s="1"/>
  <c r="F25" i="26"/>
  <c r="H25" i="26" s="1"/>
  <c r="F24" i="26"/>
  <c r="H24" i="26" s="1"/>
  <c r="C18" i="26"/>
  <c r="F59" i="25"/>
  <c r="D59" i="25"/>
  <c r="E44" i="25"/>
  <c r="H38" i="25" s="1"/>
  <c r="I33" i="25"/>
  <c r="G33" i="25"/>
  <c r="F32" i="25"/>
  <c r="H32" i="25" s="1"/>
  <c r="F31" i="25"/>
  <c r="H31" i="25" s="1"/>
  <c r="F30" i="25"/>
  <c r="H30" i="25" s="1"/>
  <c r="F29" i="25"/>
  <c r="H29" i="25" s="1"/>
  <c r="F28" i="25"/>
  <c r="H28" i="25" s="1"/>
  <c r="F27" i="25"/>
  <c r="H27" i="25" s="1"/>
  <c r="F26" i="25"/>
  <c r="H26" i="25" s="1"/>
  <c r="F25" i="25"/>
  <c r="H25" i="25" s="1"/>
  <c r="F24" i="25"/>
  <c r="H24" i="25" s="1"/>
  <c r="C18" i="25"/>
  <c r="F59" i="24"/>
  <c r="D59" i="24"/>
  <c r="E57" i="24"/>
  <c r="E44" i="24"/>
  <c r="H38" i="24" s="1"/>
  <c r="I33" i="24"/>
  <c r="G33" i="24"/>
  <c r="F32" i="24"/>
  <c r="H32" i="24" s="1"/>
  <c r="F31" i="24"/>
  <c r="H31" i="24" s="1"/>
  <c r="F30" i="24"/>
  <c r="H30" i="24" s="1"/>
  <c r="F29" i="24"/>
  <c r="H29" i="24" s="1"/>
  <c r="F28" i="24"/>
  <c r="H28" i="24" s="1"/>
  <c r="F27" i="24"/>
  <c r="H27" i="24" s="1"/>
  <c r="F26" i="24"/>
  <c r="H26" i="24" s="1"/>
  <c r="F25" i="24"/>
  <c r="H25" i="24" s="1"/>
  <c r="F24" i="24"/>
  <c r="H24" i="24" s="1"/>
  <c r="C18" i="24"/>
  <c r="E59" i="26" l="1"/>
  <c r="E61" i="26" s="1"/>
  <c r="E57" i="25"/>
  <c r="G57" i="25" s="1"/>
  <c r="G59" i="25" s="1"/>
  <c r="E59" i="24"/>
  <c r="G57" i="24"/>
  <c r="G59" i="24" s="1"/>
  <c r="G59" i="26" l="1"/>
  <c r="G61" i="26" s="1"/>
  <c r="E59" i="25"/>
  <c r="F61" i="23"/>
  <c r="D61" i="23"/>
  <c r="E46" i="23"/>
  <c r="H38" i="23" s="1"/>
  <c r="I33" i="23"/>
  <c r="G33" i="23"/>
  <c r="F32" i="23"/>
  <c r="H32" i="23" s="1"/>
  <c r="F31" i="23"/>
  <c r="H31" i="23" s="1"/>
  <c r="F30" i="23"/>
  <c r="H30" i="23" s="1"/>
  <c r="F29" i="23"/>
  <c r="H29" i="23" s="1"/>
  <c r="F28" i="23"/>
  <c r="H28" i="23" s="1"/>
  <c r="F27" i="23"/>
  <c r="H27" i="23" s="1"/>
  <c r="F26" i="23"/>
  <c r="H26" i="23" s="1"/>
  <c r="F25" i="23"/>
  <c r="H25" i="23" s="1"/>
  <c r="F24" i="23"/>
  <c r="H24" i="23" s="1"/>
  <c r="C18" i="23"/>
  <c r="E45" i="22"/>
  <c r="H38" i="22" s="1"/>
  <c r="F60" i="22"/>
  <c r="D60" i="22"/>
  <c r="I33" i="22"/>
  <c r="G33" i="22"/>
  <c r="F32" i="22"/>
  <c r="H32" i="22" s="1"/>
  <c r="F31" i="22"/>
  <c r="H31" i="22" s="1"/>
  <c r="F30" i="22"/>
  <c r="H30" i="22" s="1"/>
  <c r="F29" i="22"/>
  <c r="H29" i="22" s="1"/>
  <c r="F28" i="22"/>
  <c r="H28" i="22" s="1"/>
  <c r="F27" i="22"/>
  <c r="H27" i="22" s="1"/>
  <c r="F26" i="22"/>
  <c r="H26" i="22" s="1"/>
  <c r="F25" i="22"/>
  <c r="H25" i="22" s="1"/>
  <c r="F24" i="22"/>
  <c r="H24" i="22" s="1"/>
  <c r="C18" i="22"/>
  <c r="E48" i="21"/>
  <c r="E59" i="23" l="1"/>
  <c r="E61" i="23" s="1"/>
  <c r="E58" i="22"/>
  <c r="G58" i="22" s="1"/>
  <c r="G60" i="22" s="1"/>
  <c r="G59" i="23" l="1"/>
  <c r="G61" i="23" s="1"/>
  <c r="E60" i="22"/>
  <c r="F63" i="21"/>
  <c r="D63" i="21"/>
  <c r="H38" i="21"/>
  <c r="I33" i="21"/>
  <c r="G33" i="21"/>
  <c r="F32" i="21"/>
  <c r="H32" i="21" s="1"/>
  <c r="F31" i="21"/>
  <c r="H31" i="21" s="1"/>
  <c r="F30" i="21"/>
  <c r="H30" i="21" s="1"/>
  <c r="F29" i="21"/>
  <c r="H29" i="21" s="1"/>
  <c r="F28" i="21"/>
  <c r="H28" i="21" s="1"/>
  <c r="F27" i="21"/>
  <c r="H27" i="21" s="1"/>
  <c r="F26" i="21"/>
  <c r="H26" i="21" s="1"/>
  <c r="F25" i="21"/>
  <c r="H25" i="21" s="1"/>
  <c r="F24" i="21"/>
  <c r="H24" i="21" s="1"/>
  <c r="C18" i="21"/>
  <c r="F59" i="20"/>
  <c r="D59" i="20"/>
  <c r="E44" i="20"/>
  <c r="H38" i="20" s="1"/>
  <c r="I33" i="20"/>
  <c r="G33" i="20"/>
  <c r="F32" i="20"/>
  <c r="H32" i="20" s="1"/>
  <c r="F31" i="20"/>
  <c r="H31" i="20" s="1"/>
  <c r="F30" i="20"/>
  <c r="H30" i="20" s="1"/>
  <c r="F29" i="20"/>
  <c r="H29" i="20" s="1"/>
  <c r="F28" i="20"/>
  <c r="H28" i="20" s="1"/>
  <c r="F27" i="20"/>
  <c r="H27" i="20" s="1"/>
  <c r="F26" i="20"/>
  <c r="H26" i="20" s="1"/>
  <c r="F25" i="20"/>
  <c r="H25" i="20" s="1"/>
  <c r="F24" i="20"/>
  <c r="H24" i="20" s="1"/>
  <c r="C18" i="20"/>
  <c r="E61" i="21" l="1"/>
  <c r="G61" i="21" s="1"/>
  <c r="G63" i="21" s="1"/>
  <c r="E57" i="20"/>
  <c r="E59" i="20" s="1"/>
  <c r="E63" i="21"/>
  <c r="G57" i="20" l="1"/>
  <c r="G59" i="20" s="1"/>
  <c r="F63" i="19"/>
  <c r="D63" i="19"/>
  <c r="H38" i="19"/>
  <c r="I33" i="19"/>
  <c r="G33" i="19"/>
  <c r="F32" i="19"/>
  <c r="H32" i="19" s="1"/>
  <c r="F31" i="19"/>
  <c r="H31" i="19" s="1"/>
  <c r="F30" i="19"/>
  <c r="H30" i="19" s="1"/>
  <c r="F29" i="19"/>
  <c r="H29" i="19" s="1"/>
  <c r="F28" i="19"/>
  <c r="H28" i="19" s="1"/>
  <c r="F27" i="19"/>
  <c r="H27" i="19" s="1"/>
  <c r="F26" i="19"/>
  <c r="H26" i="19" s="1"/>
  <c r="F25" i="19"/>
  <c r="H25" i="19" s="1"/>
  <c r="F24" i="19"/>
  <c r="H24" i="19" s="1"/>
  <c r="C18" i="19"/>
  <c r="F62" i="18"/>
  <c r="D62" i="18"/>
  <c r="E47" i="18"/>
  <c r="H38" i="18" s="1"/>
  <c r="I33" i="18"/>
  <c r="G33" i="18"/>
  <c r="F32" i="18"/>
  <c r="H32" i="18" s="1"/>
  <c r="F31" i="18"/>
  <c r="H31" i="18" s="1"/>
  <c r="F30" i="18"/>
  <c r="H30" i="18" s="1"/>
  <c r="F29" i="18"/>
  <c r="H29" i="18" s="1"/>
  <c r="F28" i="18"/>
  <c r="H28" i="18" s="1"/>
  <c r="F27" i="18"/>
  <c r="H27" i="18" s="1"/>
  <c r="F26" i="18"/>
  <c r="H26" i="18" s="1"/>
  <c r="F25" i="18"/>
  <c r="H25" i="18" s="1"/>
  <c r="F24" i="18"/>
  <c r="H24" i="18" s="1"/>
  <c r="C18" i="18"/>
  <c r="E61" i="19" l="1"/>
  <c r="E60" i="18"/>
  <c r="E62" i="18" s="1"/>
  <c r="E63" i="19"/>
  <c r="G61" i="19"/>
  <c r="G63" i="19" s="1"/>
  <c r="E46" i="17"/>
  <c r="H38" i="17" s="1"/>
  <c r="F61" i="17"/>
  <c r="D61" i="17"/>
  <c r="I33" i="17"/>
  <c r="G33" i="17"/>
  <c r="F32" i="17"/>
  <c r="H32" i="17" s="1"/>
  <c r="F31" i="17"/>
  <c r="H31" i="17" s="1"/>
  <c r="F30" i="17"/>
  <c r="H30" i="17" s="1"/>
  <c r="F29" i="17"/>
  <c r="H29" i="17" s="1"/>
  <c r="F28" i="17"/>
  <c r="H28" i="17" s="1"/>
  <c r="F27" i="17"/>
  <c r="H27" i="17" s="1"/>
  <c r="F26" i="17"/>
  <c r="H26" i="17" s="1"/>
  <c r="F25" i="17"/>
  <c r="H25" i="17" s="1"/>
  <c r="F24" i="17"/>
  <c r="H24" i="17" s="1"/>
  <c r="C18" i="17"/>
  <c r="E46" i="15"/>
  <c r="E44" i="16"/>
  <c r="H38" i="16" s="1"/>
  <c r="F59" i="16"/>
  <c r="D59" i="16"/>
  <c r="I33" i="16"/>
  <c r="G33" i="16"/>
  <c r="F32" i="16"/>
  <c r="H32" i="16" s="1"/>
  <c r="F31" i="16"/>
  <c r="H31" i="16" s="1"/>
  <c r="F30" i="16"/>
  <c r="H30" i="16" s="1"/>
  <c r="F29" i="16"/>
  <c r="H29" i="16" s="1"/>
  <c r="F28" i="16"/>
  <c r="H28" i="16" s="1"/>
  <c r="F27" i="16"/>
  <c r="H27" i="16" s="1"/>
  <c r="F26" i="16"/>
  <c r="H26" i="16" s="1"/>
  <c r="F25" i="16"/>
  <c r="H25" i="16" s="1"/>
  <c r="F24" i="16"/>
  <c r="H24" i="16" s="1"/>
  <c r="C18" i="16"/>
  <c r="G60" i="18" l="1"/>
  <c r="G62" i="18" s="1"/>
  <c r="E59" i="17"/>
  <c r="G59" i="17" s="1"/>
  <c r="G61" i="17" s="1"/>
  <c r="E57" i="16"/>
  <c r="G57" i="16" s="1"/>
  <c r="G59" i="16" s="1"/>
  <c r="E44" i="8"/>
  <c r="E44" i="1"/>
  <c r="E44" i="6"/>
  <c r="E45" i="7"/>
  <c r="E50" i="5"/>
  <c r="E49" i="4"/>
  <c r="E59" i="16" l="1"/>
  <c r="E61" i="17"/>
  <c r="F61" i="15"/>
  <c r="D61" i="15"/>
  <c r="H38" i="15"/>
  <c r="I33" i="15"/>
  <c r="G33" i="15"/>
  <c r="F32" i="15"/>
  <c r="H32" i="15" s="1"/>
  <c r="F31" i="15"/>
  <c r="H31" i="15" s="1"/>
  <c r="F30" i="15"/>
  <c r="H30" i="15" s="1"/>
  <c r="F29" i="15"/>
  <c r="H29" i="15" s="1"/>
  <c r="F28" i="15"/>
  <c r="H28" i="15" s="1"/>
  <c r="F27" i="15"/>
  <c r="H27" i="15" s="1"/>
  <c r="F26" i="15"/>
  <c r="H26" i="15" s="1"/>
  <c r="F25" i="15"/>
  <c r="H25" i="15" s="1"/>
  <c r="F24" i="15"/>
  <c r="H24" i="15" s="1"/>
  <c r="C18" i="15"/>
  <c r="F62" i="14"/>
  <c r="D62" i="14"/>
  <c r="E47" i="14"/>
  <c r="H38" i="14" s="1"/>
  <c r="I33" i="14"/>
  <c r="G33" i="14"/>
  <c r="F32" i="14"/>
  <c r="H32" i="14" s="1"/>
  <c r="F31" i="14"/>
  <c r="H31" i="14" s="1"/>
  <c r="F30" i="14"/>
  <c r="H30" i="14" s="1"/>
  <c r="H29" i="14"/>
  <c r="F29" i="14"/>
  <c r="F28" i="14"/>
  <c r="H28" i="14" s="1"/>
  <c r="F27" i="14"/>
  <c r="H27" i="14" s="1"/>
  <c r="F26" i="14"/>
  <c r="H26" i="14" s="1"/>
  <c r="F25" i="14"/>
  <c r="H25" i="14" s="1"/>
  <c r="F24" i="14"/>
  <c r="H24" i="14" s="1"/>
  <c r="C18" i="14"/>
  <c r="F59" i="13"/>
  <c r="D59" i="13"/>
  <c r="E44" i="13"/>
  <c r="H38" i="13" s="1"/>
  <c r="I33" i="13"/>
  <c r="G33" i="13"/>
  <c r="F32" i="13"/>
  <c r="H32" i="13" s="1"/>
  <c r="F31" i="13"/>
  <c r="H31" i="13" s="1"/>
  <c r="F30" i="13"/>
  <c r="H30" i="13" s="1"/>
  <c r="F29" i="13"/>
  <c r="H29" i="13" s="1"/>
  <c r="F28" i="13"/>
  <c r="H28" i="13" s="1"/>
  <c r="F27" i="13"/>
  <c r="H27" i="13" s="1"/>
  <c r="F26" i="13"/>
  <c r="H26" i="13" s="1"/>
  <c r="F25" i="13"/>
  <c r="H25" i="13" s="1"/>
  <c r="F24" i="13"/>
  <c r="H24" i="13" s="1"/>
  <c r="C18" i="13"/>
  <c r="F59" i="12"/>
  <c r="D59" i="12"/>
  <c r="E44" i="12"/>
  <c r="H38" i="12"/>
  <c r="I33" i="12"/>
  <c r="G33" i="12"/>
  <c r="F32" i="12"/>
  <c r="H32" i="12" s="1"/>
  <c r="F31" i="12"/>
  <c r="H31" i="12" s="1"/>
  <c r="F30" i="12"/>
  <c r="H30" i="12" s="1"/>
  <c r="F29" i="12"/>
  <c r="H29" i="12" s="1"/>
  <c r="F28" i="12"/>
  <c r="H28" i="12" s="1"/>
  <c r="F27" i="12"/>
  <c r="H27" i="12" s="1"/>
  <c r="F26" i="12"/>
  <c r="H26" i="12" s="1"/>
  <c r="F25" i="12"/>
  <c r="H25" i="12" s="1"/>
  <c r="F24" i="12"/>
  <c r="H24" i="12" s="1"/>
  <c r="C18" i="12"/>
  <c r="F59" i="11"/>
  <c r="D59" i="11"/>
  <c r="E44" i="11"/>
  <c r="H38" i="11" s="1"/>
  <c r="I33" i="11"/>
  <c r="G33" i="11"/>
  <c r="F32" i="11"/>
  <c r="H32" i="11" s="1"/>
  <c r="F31" i="11"/>
  <c r="H31" i="11" s="1"/>
  <c r="F30" i="11"/>
  <c r="H30" i="11" s="1"/>
  <c r="F29" i="11"/>
  <c r="H29" i="11" s="1"/>
  <c r="F28" i="11"/>
  <c r="H28" i="11" s="1"/>
  <c r="F27" i="11"/>
  <c r="H27" i="11" s="1"/>
  <c r="F26" i="11"/>
  <c r="H26" i="11" s="1"/>
  <c r="F25" i="11"/>
  <c r="H25" i="11" s="1"/>
  <c r="F24" i="11"/>
  <c r="H24" i="11" s="1"/>
  <c r="C18" i="11"/>
  <c r="F59" i="10"/>
  <c r="D59" i="10"/>
  <c r="E44" i="10"/>
  <c r="H38" i="10" s="1"/>
  <c r="I33" i="10"/>
  <c r="G33" i="10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C18" i="10"/>
  <c r="F62" i="9"/>
  <c r="D62" i="9"/>
  <c r="E47" i="9"/>
  <c r="H38" i="9" s="1"/>
  <c r="I33" i="9"/>
  <c r="G33" i="9"/>
  <c r="F32" i="9"/>
  <c r="H32" i="9" s="1"/>
  <c r="F31" i="9"/>
  <c r="H31" i="9" s="1"/>
  <c r="F30" i="9"/>
  <c r="H30" i="9" s="1"/>
  <c r="F29" i="9"/>
  <c r="H29" i="9" s="1"/>
  <c r="F28" i="9"/>
  <c r="H28" i="9" s="1"/>
  <c r="F27" i="9"/>
  <c r="H27" i="9" s="1"/>
  <c r="F26" i="9"/>
  <c r="H26" i="9" s="1"/>
  <c r="F25" i="9"/>
  <c r="H25" i="9" s="1"/>
  <c r="F24" i="9"/>
  <c r="H24" i="9" s="1"/>
  <c r="C18" i="9"/>
  <c r="F59" i="8"/>
  <c r="D59" i="8"/>
  <c r="H38" i="8"/>
  <c r="I33" i="8"/>
  <c r="G33" i="8"/>
  <c r="F32" i="8"/>
  <c r="H32" i="8" s="1"/>
  <c r="F31" i="8"/>
  <c r="H31" i="8" s="1"/>
  <c r="F30" i="8"/>
  <c r="H30" i="8" s="1"/>
  <c r="F29" i="8"/>
  <c r="H29" i="8" s="1"/>
  <c r="F28" i="8"/>
  <c r="H28" i="8" s="1"/>
  <c r="F27" i="8"/>
  <c r="H27" i="8" s="1"/>
  <c r="F26" i="8"/>
  <c r="H26" i="8" s="1"/>
  <c r="F25" i="8"/>
  <c r="H25" i="8" s="1"/>
  <c r="F24" i="8"/>
  <c r="H24" i="8" s="1"/>
  <c r="C18" i="8"/>
  <c r="F59" i="1"/>
  <c r="D59" i="1"/>
  <c r="H38" i="1"/>
  <c r="I33" i="1"/>
  <c r="G33" i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C18" i="1"/>
  <c r="F60" i="7"/>
  <c r="D60" i="7"/>
  <c r="H38" i="7"/>
  <c r="I33" i="7"/>
  <c r="G33" i="7"/>
  <c r="F32" i="7"/>
  <c r="H32" i="7" s="1"/>
  <c r="F31" i="7"/>
  <c r="H31" i="7" s="1"/>
  <c r="F30" i="7"/>
  <c r="H30" i="7" s="1"/>
  <c r="F29" i="7"/>
  <c r="H29" i="7" s="1"/>
  <c r="F28" i="7"/>
  <c r="H28" i="7" s="1"/>
  <c r="F27" i="7"/>
  <c r="H27" i="7" s="1"/>
  <c r="F26" i="7"/>
  <c r="H26" i="7" s="1"/>
  <c r="F25" i="7"/>
  <c r="H25" i="7" s="1"/>
  <c r="F24" i="7"/>
  <c r="H24" i="7" s="1"/>
  <c r="C18" i="7"/>
  <c r="F59" i="6"/>
  <c r="D59" i="6"/>
  <c r="H38" i="6"/>
  <c r="I33" i="6"/>
  <c r="G33" i="6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4" i="6"/>
  <c r="H24" i="6" s="1"/>
  <c r="C18" i="6"/>
  <c r="F65" i="5"/>
  <c r="D65" i="5"/>
  <c r="H38" i="5"/>
  <c r="I33" i="5"/>
  <c r="G33" i="5"/>
  <c r="F32" i="5"/>
  <c r="H32" i="5" s="1"/>
  <c r="F31" i="5"/>
  <c r="H31" i="5" s="1"/>
  <c r="F30" i="5"/>
  <c r="H30" i="5" s="1"/>
  <c r="F29" i="5"/>
  <c r="H29" i="5" s="1"/>
  <c r="F28" i="5"/>
  <c r="H28" i="5" s="1"/>
  <c r="F27" i="5"/>
  <c r="H27" i="5" s="1"/>
  <c r="F26" i="5"/>
  <c r="H26" i="5" s="1"/>
  <c r="F25" i="5"/>
  <c r="H25" i="5" s="1"/>
  <c r="F24" i="5"/>
  <c r="H24" i="5" s="1"/>
  <c r="C18" i="5"/>
  <c r="F64" i="4"/>
  <c r="D64" i="4"/>
  <c r="H38" i="4"/>
  <c r="I33" i="4"/>
  <c r="G33" i="4"/>
  <c r="F32" i="4"/>
  <c r="H32" i="4" s="1"/>
  <c r="F31" i="4"/>
  <c r="H31" i="4" s="1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F24" i="4"/>
  <c r="H24" i="4" s="1"/>
  <c r="C18" i="4"/>
  <c r="F59" i="3"/>
  <c r="D59" i="3"/>
  <c r="E57" i="3"/>
  <c r="E59" i="3" s="1"/>
  <c r="E44" i="3"/>
  <c r="H38" i="3" s="1"/>
  <c r="I33" i="3"/>
  <c r="G33" i="3"/>
  <c r="F32" i="3"/>
  <c r="H32" i="3" s="1"/>
  <c r="F31" i="3"/>
  <c r="H31" i="3" s="1"/>
  <c r="F30" i="3"/>
  <c r="H30" i="3" s="1"/>
  <c r="F29" i="3"/>
  <c r="H29" i="3" s="1"/>
  <c r="F28" i="3"/>
  <c r="H28" i="3" s="1"/>
  <c r="F27" i="3"/>
  <c r="H27" i="3" s="1"/>
  <c r="F26" i="3"/>
  <c r="H26" i="3" s="1"/>
  <c r="F25" i="3"/>
  <c r="H25" i="3" s="1"/>
  <c r="F24" i="3"/>
  <c r="H24" i="3" s="1"/>
  <c r="C18" i="3"/>
  <c r="F60" i="2"/>
  <c r="D60" i="2"/>
  <c r="E45" i="2"/>
  <c r="H38" i="2" s="1"/>
  <c r="I33" i="2"/>
  <c r="G33" i="2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H26" i="2"/>
  <c r="F26" i="2"/>
  <c r="F25" i="2"/>
  <c r="H25" i="2" s="1"/>
  <c r="F24" i="2"/>
  <c r="H24" i="2" s="1"/>
  <c r="E57" i="11" l="1"/>
  <c r="E59" i="11" s="1"/>
  <c r="E60" i="9"/>
  <c r="E62" i="9" s="1"/>
  <c r="E59" i="15"/>
  <c r="G59" i="15" s="1"/>
  <c r="G61" i="15" s="1"/>
  <c r="E60" i="14"/>
  <c r="G60" i="14" s="1"/>
  <c r="G62" i="14" s="1"/>
  <c r="E57" i="13"/>
  <c r="E59" i="13" s="1"/>
  <c r="E57" i="12"/>
  <c r="E57" i="10"/>
  <c r="E57" i="8"/>
  <c r="E57" i="1"/>
  <c r="E59" i="1" s="1"/>
  <c r="E58" i="7"/>
  <c r="E57" i="6"/>
  <c r="E59" i="6" s="1"/>
  <c r="E63" i="5"/>
  <c r="G63" i="5" s="1"/>
  <c r="G65" i="5" s="1"/>
  <c r="E62" i="4"/>
  <c r="G62" i="4" s="1"/>
  <c r="G64" i="4" s="1"/>
  <c r="G57" i="3"/>
  <c r="G59" i="3" s="1"/>
  <c r="E58" i="2"/>
  <c r="E60" i="2" s="1"/>
  <c r="G57" i="1"/>
  <c r="G59" i="1" s="1"/>
  <c r="G57" i="6"/>
  <c r="G59" i="6" s="1"/>
  <c r="E62" i="14" l="1"/>
  <c r="G57" i="13"/>
  <c r="G59" i="13" s="1"/>
  <c r="G57" i="11"/>
  <c r="G59" i="11" s="1"/>
  <c r="G60" i="9"/>
  <c r="G62" i="9" s="1"/>
  <c r="E65" i="5"/>
  <c r="E61" i="15"/>
  <c r="E59" i="12"/>
  <c r="G57" i="12"/>
  <c r="G59" i="12" s="1"/>
  <c r="E59" i="10"/>
  <c r="G57" i="10"/>
  <c r="G59" i="10" s="1"/>
  <c r="G57" i="8"/>
  <c r="G59" i="8" s="1"/>
  <c r="E59" i="8"/>
  <c r="E60" i="7"/>
  <c r="G58" i="7"/>
  <c r="G60" i="7" s="1"/>
  <c r="E64" i="4"/>
  <c r="G58" i="2"/>
  <c r="G60" i="2" s="1"/>
</calcChain>
</file>

<file path=xl/sharedStrings.xml><?xml version="1.0" encoding="utf-8"?>
<sst xmlns="http://schemas.openxmlformats.org/spreadsheetml/2006/main" count="2718" uniqueCount="218">
  <si>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</si>
  <si>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</si>
  <si>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</si>
  <si>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</si>
  <si>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</si>
  <si>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</si>
  <si>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</si>
  <si>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</si>
  <si>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</si>
  <si>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ОТЧЕТ</t>
  </si>
  <si>
    <t>О ДЕЯТЕЛЬНОСТИ ПО УПРАВЛЕНИЮ МНОГОКВАРТИРНЫМ ДОМОМ</t>
  </si>
  <si>
    <t>(полное наименование лица, осуществляющего управление многоквартирным домом)</t>
  </si>
  <si>
    <t>(адрес места приема населения лицом, осуществляющим управление многоквартирного домом, по вопросам отчета)</t>
  </si>
  <si>
    <t>(основной государственный регистрационный номер/идентификационный номер налогоплательщика)</t>
  </si>
  <si>
    <t>(фамилия, имя, отчество (при наличии), должность)</t>
  </si>
  <si>
    <t>(номер телефона, адрес электронной почты (при наличии) лица, уполномоченного давать разъяснения по отчету)</t>
  </si>
  <si>
    <t>1. 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</si>
  <si>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 xml:space="preserve">Отчет о деятельности по управлению многоквартирным домом по адресу: </t>
  </si>
  <si>
    <t>за 2025 год</t>
  </si>
  <si>
    <t>Лицо, уполномоченное давать разъяснения по отчету:</t>
  </si>
  <si>
    <t xml:space="preserve">Дата размещения отчета: </t>
  </si>
  <si>
    <t>Общество с ограниченной ответственностью "Новофедоровская управляющая организация» муниципального образования Новофедоровское сельское поселение Сакского района Республики Крым</t>
  </si>
  <si>
    <t xml:space="preserve">296574, Республика Крым, Сакский р-н, пгт. Новофедоровка, ул. Героев, дом 2
</t>
  </si>
  <si>
    <t xml:space="preserve">ОГРН 1249100018705/ИНН 9110034954 КПП 911001001 
</t>
  </si>
  <si>
    <t>м2</t>
  </si>
  <si>
    <t>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</si>
  <si>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</si>
  <si>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 xml:space="preserve">Остаток (перерасход (сальдо)) денежных средств на финансирование текущего ремонта на 1 января отчетного периода: </t>
  </si>
  <si>
    <t>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</si>
  <si>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</t>
  </si>
  <si>
    <t>Стоимость работ по текущему ремонту, выполненных за отчетный период:</t>
  </si>
  <si>
    <t>Остаток (перерасход (сальдо) денежных средств на финансирование текущего ремонта на 31 декабря отчетного периода: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</si>
  <si>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</si>
  <si>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</si>
  <si>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</si>
  <si>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</si>
  <si>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</si>
  <si>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4. 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</si>
  <si>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ИТОГО</t>
  </si>
  <si>
    <t>-</t>
  </si>
  <si>
    <t>3. Стоимость услуг по управлению многоквартирным домом, оказанных за отчетный период: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</si>
  <si>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</si>
  <si>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</si>
  <si>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</si>
  <si>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5. 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</si>
  <si>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</si>
  <si>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</si>
  <si>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</si>
  <si>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</si>
  <si>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</si>
  <si>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</si>
  <si>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>Платежи нанимателей помещений в многоквартирном доме</t>
  </si>
  <si>
    <t>https://my.dom.gosuslugi.ru/organization-cabinet/#!/workplanning?mainForm=true</t>
  </si>
  <si>
    <t>Аварийно – диспетчерская служба (АДС) инженерных систем многоквартирного дома</t>
  </si>
  <si>
    <t>Содержание вентканалов (ВДГО. ДВК) и дератизация</t>
  </si>
  <si>
    <t>Уборка лестничных клеток</t>
  </si>
  <si>
    <t>Уборка придомовой территории</t>
  </si>
  <si>
    <t>Содержание и текущий ремонт системы водоснабжения и водоотведения</t>
  </si>
  <si>
    <t>Содержание и текущий ремонт системы электроснабжения</t>
  </si>
  <si>
    <t>Содержание и текущий ремонт ливнестоков</t>
  </si>
  <si>
    <t>Содержание и текущий ремонт строительных конструкций</t>
  </si>
  <si>
    <t>Прочие затраты</t>
  </si>
  <si>
    <t>Петрик И.В., экономист-сметчик ООО "Новофедоровская управляющая организация"</t>
  </si>
  <si>
    <t>тел. +7979-010-87-17</t>
  </si>
  <si>
    <t>эл.почта    upravdom19.12@mail.ru</t>
  </si>
  <si>
    <t>Договор управления</t>
  </si>
  <si>
    <t>услуга</t>
  </si>
  <si>
    <t>экономист-сметчик ООО "Новофедоровская управляющая организация"</t>
  </si>
  <si>
    <t>+7979-010-87-17</t>
  </si>
  <si>
    <t>upravdom19.12@mail.ru</t>
  </si>
  <si>
    <t>крана</t>
  </si>
  <si>
    <t>Ремонт системы электроснабжения - замена светильника на светодиодный в 2-м подъезде</t>
  </si>
  <si>
    <t>Текущий ремонт системы электроснабжения: замена светильника на светодиодный в 1-м подъезде</t>
  </si>
  <si>
    <t>доходы</t>
  </si>
  <si>
    <t>расходы</t>
  </si>
  <si>
    <t>Республика Крым, Сакский р-н, пгт. Новофедоровка, ул. Героев, дом 8</t>
  </si>
  <si>
    <t>Республика Крым, Сакский р-н, пгт. Новофедоровка, ул. Героев, дом 10</t>
  </si>
  <si>
    <t>Республика Крым, Сакский р-н, пгт. Новофедоровка, ул. Героев, дом 11</t>
  </si>
  <si>
    <t>Республика Крым, Сакский р-н, пгт. Новофедоровка, ул. Героев, дом 12</t>
  </si>
  <si>
    <t>Республика Крым, Сакский р-н, пгт. Новофедоровка, ул. Лобозова, дом 9</t>
  </si>
  <si>
    <t>Республика Крым, Сакский р-н, пгт. Новофедоровка, ул. Лобозова, дом 11</t>
  </si>
  <si>
    <t>Республика Крым, Сакский р-н, пгт. Новофедоровка, ул. Лобозова, дом 13</t>
  </si>
  <si>
    <t>Республика Крым, Сакский р-н, пгт. Новофедоровка, ул. Лобозова, дом 15</t>
  </si>
  <si>
    <t>Республика Крым, Сакский р-н, пгт. Новофедоровка, ул. Марченко, дом 3</t>
  </si>
  <si>
    <t>Республика Крым, Сакский р-н, пгт. Новофедоровка, пер. Марченко, дом 7</t>
  </si>
  <si>
    <t>Республика Крым, Сакский р-н, пгт. Новофедоровка, ул. Марченко, дом 8</t>
  </si>
  <si>
    <t>Республика Крым, Сакский р-н, пгт. Новофедоровка, ул. Марченко, дом 10</t>
  </si>
  <si>
    <t>Республика Крым, Сакский р-н, пгт. Новофедоровка, ул. Марченко, дом 12</t>
  </si>
  <si>
    <t>Республика Крым, Сакский р-н, пгт. Новофедоровка, ул. Марченко, дом 14</t>
  </si>
  <si>
    <t>Республика Крым, Сакский р-н, пгт. Новофедоровка, ул. Сердюкова, дом 2</t>
  </si>
  <si>
    <t>Республика Крым, Сакский р-н, пгт. Новофедоровка, ул. Сердюкова, дом 4</t>
  </si>
  <si>
    <t>Республика Крым, Сакский р-н, пгт. Новофедоровка, ул. Сердюкова, дом 6</t>
  </si>
  <si>
    <t>Республика Крым, Сакский р-н, пгт. Новофедоровка, ул. Сердюкова, дом 7</t>
  </si>
  <si>
    <t>Республика Крым, Сакский р-н, пгт. Новофедоровка, ул. Сердюкова, дом 8</t>
  </si>
  <si>
    <t>Республика Крым, Сакский р-н, пгт. Новофедоровка, ул. Спортивная, дом 5</t>
  </si>
  <si>
    <t>Республика Крым, Сакский р-н, пгт. Новофедоровка, ул. Спортивная, дом 6</t>
  </si>
  <si>
    <t>Республика Крым, Сакский р-н, пгт. Новофедоровка, ул. Спортивная, дом 7</t>
  </si>
  <si>
    <t>Республика Крым, Сакский р-н, пгт. Новофедоровка, ул. Спортивная, дом 8</t>
  </si>
  <si>
    <t>Республика Крым, Сакский р-н, пгт. Новофедоровка, ул. Школьная, дом 10</t>
  </si>
  <si>
    <t>Республика Крым, Сакский р-н, пгт. Новофедоровка, ул. Школьная, дом 14</t>
  </si>
  <si>
    <t>Республика Крым, Сакский р-н, пгт. Новофедоровка, ул. Школьная, дом 12</t>
  </si>
  <si>
    <t>№ 958 от 13.10.2025</t>
  </si>
  <si>
    <t>Текущий ремонт строительных конструкций: восстановление штукатурного слоя части фасада 3-го подъезда</t>
  </si>
  <si>
    <t>Текущий ремонт строительных конструкций: восстановление штукатурного слоя части фасада 1-го подъезда</t>
  </si>
  <si>
    <t>№1020 05.11.2025</t>
  </si>
  <si>
    <t>№ 684 от28.08.2025</t>
  </si>
  <si>
    <t>Восстановление исправности элементов внутреннего водопровода ХВС - замена повреждённых элементов и участков трубопровода водоснабжения на аналогичные новые на стояке 1-го подъезда (металл на ПНД)</t>
  </si>
  <si>
    <t>Текущий ремонт системы водоснабжения и водоотведения:замена вводного крана на стояке ХВС в 3-м подъезде квартира №43</t>
  </si>
  <si>
    <t>№1205 от02.12.2025</t>
  </si>
  <si>
    <t>№42 от 28.02.2025</t>
  </si>
  <si>
    <t>Ремонт системы электроснабжения - замена светильника на светодиодный в 1-м подъезде</t>
  </si>
  <si>
    <t>№53 от 25.03.2025</t>
  </si>
  <si>
    <t>№240 от 22.06.2025</t>
  </si>
  <si>
    <t>Ремонт системы электроснабжения - ликвидация обрыва фазного провода в 3-м подъезде</t>
  </si>
  <si>
    <t>№679 от 25.08.2025</t>
  </si>
  <si>
    <t>Текущий ремонт системы электроснабжения: установка двухполисного автоматического выключателя 25А в 3-м подъезеа</t>
  </si>
  <si>
    <t>№1016 от 30.10.2025</t>
  </si>
  <si>
    <t>Текущий ремонт системы электроснабжения: замена светильников на светодиодные прямого включения с датчиком движения в 3-м подъезде на 4, 5 этажах</t>
  </si>
  <si>
    <t>Восстановление исправности элементов внутренней канализации - замена стояка канализации (чугун на пластик) в кв. № 26, 30</t>
  </si>
  <si>
    <t>№ 429 от08.08.2025</t>
  </si>
  <si>
    <t>№ 54 от 19.03.2025</t>
  </si>
  <si>
    <t>Ремонт системы электроснабжения - замена светильника на светодиодный во 2-м подъезде на 1-м этаже</t>
  </si>
  <si>
    <t>№ 399 от 28.07.2025</t>
  </si>
  <si>
    <t>Ремонт системы электроснабжения - замена светильников на светодиодный в 3-м подъезде при входе и на 3-м этаже</t>
  </si>
  <si>
    <t>№ 682 от 27.08.2025</t>
  </si>
  <si>
    <t>Текущий ремонт системы электроснабжения: установка двухполисного автоматического выключателя 25А в 1-м подъезде</t>
  </si>
  <si>
    <t>№ 807 от 18.09.2025</t>
  </si>
  <si>
    <t>№ 808 от 18.09.2025</t>
  </si>
  <si>
    <t>Текущий ремонт системы электроснабжения: замена вводного рубильника в электрощитовой, установка двухполисных автоматических выключателей 25А в 1-м подъезде</t>
  </si>
  <si>
    <t>№ 831 от 24.09.2025</t>
  </si>
  <si>
    <t>Восстановление исправности элементов внутренней канализации в 1-м подъезде</t>
  </si>
  <si>
    <t>№ 839 от 25.09.2025</t>
  </si>
  <si>
    <t>Восстановление исправности элементов системы водоснабжения - ХВС во 2-м подъезде</t>
  </si>
  <si>
    <t>№ 955 от 13.10.2025</t>
  </si>
  <si>
    <t>Ремонт системы электроснабжения - замена светильника на светодиодный во 2-м подъезде на 2-м этаже</t>
  </si>
  <si>
    <t>№ 968 от 16.10.2025</t>
  </si>
  <si>
    <t>Текущий ремонт системы водоснабжения: устранение течи воды на соединении стояка 2-го подъезда, кв.12 (установка отвода ПНД ф32х1" (25*))</t>
  </si>
  <si>
    <t>№321 от 15.07.2025</t>
  </si>
  <si>
    <t>Текущий ремонт строительных конструкций:  закладка и штукатурка техотсека на стояке канализации (общедомовое имущество) в 1-м подъезде</t>
  </si>
  <si>
    <t>№ 426 от 05.08.2025</t>
  </si>
  <si>
    <t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на стояке 1-го подъезда квартиры № 2, 3, 6, 7 (чугун на пласик)</t>
  </si>
  <si>
    <t>№ 271 от 03.07.2025</t>
  </si>
  <si>
    <t>№ 1319 от 15.12.2025</t>
  </si>
  <si>
    <t>Текущий ремонт системы водоснабжения: замена вводного крана на стояке ХВС в 1-м подъезде квартира №8</t>
  </si>
  <si>
    <t>Текущий ремонт системы электроснабжения: замена светильника на светодиодный при входе во 2-й подъезд</t>
  </si>
  <si>
    <t>№ 1100 от 19.11.2025</t>
  </si>
  <si>
    <t>Текущий ремонт системы электроснабжения: замена светильника на светодиодный  в 1-м подъезде</t>
  </si>
  <si>
    <t>№ 1033 от 06.11.2025</t>
  </si>
  <si>
    <t>№256 от 27.06.2025</t>
  </si>
  <si>
    <t>Текущий ремонт строительных конструкций:  ремонт люка выхода на крышу</t>
  </si>
  <si>
    <t>Текущий ремонт системы электроснабжения: замена светильника на светодиодный на входе  1-й подъезд</t>
  </si>
  <si>
    <t>№967 от 16.10.2025</t>
  </si>
  <si>
    <t>Текущий ремонт строительных конструкций: восстановление штукатурного слоя стенок пандусавхода в подъезд и покраска</t>
  </si>
  <si>
    <t>№992 от 21.10.2025</t>
  </si>
  <si>
    <t>Ремонт кодового замка входной группы</t>
  </si>
  <si>
    <t>№1305 от 10.12.2025</t>
  </si>
  <si>
    <t xml:space="preserve">Восстановление исправности элементов внутреннего водопровода ХВС - замена повреждённых элементов (замена крана подачи ХВС в 1-м подъезде) </t>
  </si>
  <si>
    <t>№828 от 23.09.2025</t>
  </si>
  <si>
    <t>№847 от 29.09.2025</t>
  </si>
  <si>
    <t xml:space="preserve">Восстановление исправности элементов внутреннего водопровода ХВС - замена повреждённых элементов (замена крана подачи ХВС во 2-м подъезде) </t>
  </si>
  <si>
    <t>Текущий ремонт строительных конструкций: ремонт металлоарофильной кровли лентой "Технониколь"</t>
  </si>
  <si>
    <t>№853 от 29.09.2025</t>
  </si>
  <si>
    <t>Текущий ремонт строительных конструкций: замена вхолной двери во 2-й подъезд, обшивка  двери в 1-й подъезд плитой ОСБ</t>
  </si>
  <si>
    <t>№1408 от 24.12.2025</t>
  </si>
  <si>
    <t>№405 от 29.07.2025</t>
  </si>
  <si>
    <t>Текущий ремонт системы водоснабжения: замена вводного узла  ХВС в дом</t>
  </si>
  <si>
    <t>Текущий ремонт строительных конструкций: ликвидация осыпания штукатурки подъездных групп 1 и 2 подъездов на уровне 2 этажа.</t>
  </si>
  <si>
    <t>№117 от 14.04.2025</t>
  </si>
  <si>
    <t>Восстановление исправности элементов внутренней канализации - замена участка стояка канализации во 2-м подъезде, кв.№8</t>
  </si>
  <si>
    <t>№387 от 25.07.2025</t>
  </si>
  <si>
    <t>№97 от 07.04.2025</t>
  </si>
  <si>
    <t>Ремонт входной двери в 1-й подъезд</t>
  </si>
  <si>
    <t>№1297 от 03.12.2025</t>
  </si>
  <si>
    <t>Текущий ремонт системы водоснабжения: замена колена ПНД 32*32 на стояке ХВС (кв.12)</t>
  </si>
  <si>
    <t>№88 от 03.04.2025</t>
  </si>
  <si>
    <t>№287 от 09.07.2025</t>
  </si>
  <si>
    <t>Текущий ремонт системы электроснабжения: замена светильников на светодиодный в 1-м подъезде</t>
  </si>
  <si>
    <t>Текущий ремонт системы электроснабжения: замена светильника на светодиодные при входе в 1-й подъезд</t>
  </si>
  <si>
    <t>№482 от 07.08.2025</t>
  </si>
  <si>
    <t>№266 от 01.07.2025</t>
  </si>
  <si>
    <t>Текущий ремонт строительных конструкций: ремонт части фасада МКД под фронтоном над квартирой №4</t>
  </si>
  <si>
    <t>№993 от 27.10.2025</t>
  </si>
  <si>
    <t>Текущий ремонт строительных конструкций: ремонт фасада дома отдельными местами</t>
  </si>
  <si>
    <t>№1185 от 25.11.2025</t>
  </si>
  <si>
    <t>Текущий ремонт системы электроснабжения: ревизия распределительных коробок в подъездах</t>
  </si>
  <si>
    <t>№206 от 05.06.2025</t>
  </si>
  <si>
    <t>Текущий ремонт строительных конструкций: ремонт штукатурки в подъезде</t>
  </si>
  <si>
    <t>Текущий ремонт системы электроснабжения: замена светильника на светодиодные прямого включения с датчиком движения</t>
  </si>
  <si>
    <t>№1401 от 23.12.2025</t>
  </si>
  <si>
    <t>Текущий ремонт системы водоснабжения: установка соединительной муфты на стояке ХВС 1-й подъезд, кв.№1</t>
  </si>
  <si>
    <t>№35 от 03.03.2025</t>
  </si>
  <si>
    <t>Текущий ремонт строительных конструкций: ремонт люка входа на технический этаж(чердак) в подъезде</t>
  </si>
  <si>
    <t>№852 от 29.09.2025</t>
  </si>
  <si>
    <t>Текущий ремонт строительных конструкций: ремонт кровли над дымоходными трубами</t>
  </si>
  <si>
    <t>№851 от 29.09.2025</t>
  </si>
  <si>
    <t>№1093 от 18.11.2025</t>
  </si>
  <si>
    <t>№1181 от 26.11.2025</t>
  </si>
  <si>
    <t>№1198 от 27.11.2025</t>
  </si>
  <si>
    <t>Текущий ремонт системы электроснабжения: установка автоматических выключателей</t>
  </si>
  <si>
    <t>Текущий ремонт системы электроснабжения: замена светильника на светодиодный  в 3-м подъезде</t>
  </si>
  <si>
    <t>№18 от 24.02.2025</t>
  </si>
  <si>
    <t>№160 от 21.05.2025</t>
  </si>
  <si>
    <t>Восстановление исправности элементов внутренней канализации - ремонт выпуска трубы канализации во 2-м подъезде</t>
  </si>
  <si>
    <t>№37 от 03.03.2025</t>
  </si>
  <si>
    <t>Восстановление исправности элементов внутренней канализации - замена трубы канализации ф110 мм из квартиры до выпуска люка на придомовой территории</t>
  </si>
  <si>
    <t>№950 от 17.03.2025</t>
  </si>
  <si>
    <t>Текущий ремонт системы водоснабжения: замена  вводного крана на стояке ХВС в квартиру №3</t>
  </si>
  <si>
    <t>№687 от 29.08.2025</t>
  </si>
  <si>
    <t>Текущий ремонт системы водоснабжения: установка заглушки на  стояк ХВС</t>
  </si>
  <si>
    <t>№40 от 08.03.2025</t>
  </si>
  <si>
    <t>Текущий ремонт системы электроснабжения: ремонт распределительных коробок в 1-м и 2-м подъездах</t>
  </si>
  <si>
    <t>№1282 от 05.12.2025</t>
  </si>
  <si>
    <t>№229 от 17.06.2025</t>
  </si>
  <si>
    <t>Текущий ремонт строительных конструкций: штукатурка техотсека в 1-м подъезде после выполнения работ по замене стояка канализации</t>
  </si>
  <si>
    <t>Восстановление исправности элементов внутренней канализации - замена повреждённых элементов и участков трубопровода канализации на аналогичные новые (чугун на пластик) с разрушением стены в 1-м подъезде</t>
  </si>
  <si>
    <t>№184 от 28.05.2025</t>
  </si>
  <si>
    <t>Текущий ремонт системы водоснабжения: замена  вводного крана на стояке ХВС в квартиру №9</t>
  </si>
  <si>
    <t>№1097 от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</si>
</sst>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9"/>
      <color theme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0" fontId="16" fillId="0" borderId="0"/>
    <xf numFmtId="0" fontId="7" fillId="0" borderId="0"/>
  </cellStyleXfs>
  <cellXfs count="2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/>
    <xf numFmtId="4" fontId="2" fillId="0" borderId="6" xfId="0" applyNumberFormat="1" applyFont="1" applyBorder="1"/>
    <xf numFmtId="4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/>
    <xf numFmtId="4" fontId="2" fillId="0" borderId="0" xfId="0" applyNumberFormat="1" applyFont="1"/>
    <xf numFmtId="0" fontId="2" fillId="0" borderId="0" xfId="0" applyFont="1" applyBorder="1" applyAlignment="1">
      <alignment horizontal="center"/>
    </xf>
    <xf numFmtId="49" fontId="11" fillId="0" borderId="0" xfId="2" applyNumberFormat="1" applyFont="1" applyAlignment="1"/>
    <xf numFmtId="14" fontId="12" fillId="0" borderId="0" xfId="0" applyNumberFormat="1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3" fillId="0" borderId="0" xfId="0" applyNumberFormat="1" applyFont="1"/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/>
    <xf numFmtId="49" fontId="15" fillId="0" borderId="0" xfId="2" applyNumberFormat="1" applyFont="1" applyAlignment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/>
    <xf numFmtId="4" fontId="8" fillId="2" borderId="5" xfId="4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horizontal="center"/>
    </xf>
    <xf numFmtId="0" fontId="17" fillId="0" borderId="0" xfId="0" applyFont="1"/>
    <xf numFmtId="14" fontId="12" fillId="0" borderId="0" xfId="0" applyNumberFormat="1" applyFont="1"/>
    <xf numFmtId="0" fontId="2" fillId="0" borderId="0" xfId="0" applyFont="1" applyFill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49" fontId="2" fillId="0" borderId="0" xfId="0" applyNumberFormat="1" applyFont="1" applyFill="1" applyAlignment="1"/>
    <xf numFmtId="49" fontId="11" fillId="0" borderId="0" xfId="2" applyNumberFormat="1" applyFont="1" applyFill="1" applyAlignment="1"/>
    <xf numFmtId="2" fontId="2" fillId="0" borderId="6" xfId="0" applyNumberFormat="1" applyFont="1" applyFill="1" applyBorder="1" applyAlignment="1"/>
    <xf numFmtId="0" fontId="2" fillId="0" borderId="0" xfId="0" applyFont="1" applyFill="1" applyAlignment="1"/>
    <xf numFmtId="14" fontId="12" fillId="0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2" fillId="0" borderId="6" xfId="0" applyNumberFormat="1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0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/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3"/>
    <cellStyle name="Обычный_Лист_1" xfId="4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upravdom19.12@mail.ru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upravdom19.12@mail.ru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upravdom19.12@mail.ru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upravdom19.12@mail.ru" TargetMode="External"/><Relationship Id="rId1" Type="http://schemas.openxmlformats.org/officeDocument/2006/relationships/hyperlink" Target="https://my.dom.gosuslugi.ru/organization-cabi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="80" zoomScaleNormal="80" workbookViewId="0">
      <selection activeCell="E61" sqref="E61"/>
    </sheetView>
  </sheetViews>
  <sheetFormatPr defaultRowHeight="15.75" x14ac:dyDescent="0.25"/>
  <cols>
    <col min="1" max="1" width="9.140625" style="3"/>
    <col min="2" max="2" width="23.28515625" style="3" customWidth="1"/>
    <col min="3" max="3" width="27.14062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75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18">
        <v>858.73</v>
      </c>
      <c r="I17" s="34" t="s">
        <v>24</v>
      </c>
    </row>
    <row r="18" spans="1:9" x14ac:dyDescent="0.25">
      <c r="A18" s="3" t="s">
        <v>20</v>
      </c>
      <c r="C18" s="70">
        <v>46105</v>
      </c>
      <c r="D18" s="39"/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x14ac:dyDescent="0.25">
      <c r="A21" s="118" t="s">
        <v>0</v>
      </c>
      <c r="B21" s="131" t="s">
        <v>1</v>
      </c>
      <c r="C21" s="132"/>
      <c r="D21" s="118" t="s">
        <v>2</v>
      </c>
      <c r="E21" s="118" t="s">
        <v>3</v>
      </c>
      <c r="F21" s="118" t="s">
        <v>4</v>
      </c>
      <c r="G21" s="118"/>
      <c r="H21" s="118" t="s">
        <v>5</v>
      </c>
      <c r="I21" s="118"/>
    </row>
    <row r="22" spans="1:9" ht="94.5" x14ac:dyDescent="0.25">
      <c r="A22" s="118"/>
      <c r="B22" s="133"/>
      <c r="C22" s="134"/>
      <c r="D22" s="118"/>
      <c r="E22" s="118"/>
      <c r="F22" s="29" t="s">
        <v>6</v>
      </c>
      <c r="G22" s="29" t="s">
        <v>7</v>
      </c>
      <c r="H22" s="29" t="s">
        <v>6</v>
      </c>
      <c r="I22" s="29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48" customHeight="1" x14ac:dyDescent="0.25">
      <c r="A24" s="31">
        <v>1</v>
      </c>
      <c r="B24" s="128" t="s">
        <v>53</v>
      </c>
      <c r="C24" s="129"/>
      <c r="D24" s="31" t="s">
        <v>24</v>
      </c>
      <c r="E24" s="31">
        <v>1.32</v>
      </c>
      <c r="F24" s="12">
        <f>H17</f>
        <v>858.73</v>
      </c>
      <c r="G24" s="14">
        <v>12065.14</v>
      </c>
      <c r="H24" s="13">
        <f t="shared" ref="H24:H32" si="0">F24</f>
        <v>858.73</v>
      </c>
      <c r="I24" s="14">
        <v>12065.14</v>
      </c>
    </row>
    <row r="25" spans="1:9" s="2" customFormat="1" ht="31.5" customHeight="1" x14ac:dyDescent="0.25">
      <c r="A25" s="31">
        <v>2</v>
      </c>
      <c r="B25" s="128" t="s">
        <v>54</v>
      </c>
      <c r="C25" s="129"/>
      <c r="D25" s="31" t="s">
        <v>24</v>
      </c>
      <c r="E25" s="31">
        <v>3.09</v>
      </c>
      <c r="F25" s="12">
        <f>H17</f>
        <v>858.73</v>
      </c>
      <c r="G25" s="14">
        <v>28238.95</v>
      </c>
      <c r="H25" s="13">
        <f t="shared" si="0"/>
        <v>858.73</v>
      </c>
      <c r="I25" s="14">
        <v>5695.81</v>
      </c>
    </row>
    <row r="26" spans="1:9" s="2" customFormat="1" ht="36" customHeight="1" x14ac:dyDescent="0.25">
      <c r="A26" s="31">
        <v>3</v>
      </c>
      <c r="B26" s="128" t="s">
        <v>61</v>
      </c>
      <c r="C26" s="130"/>
      <c r="D26" s="31" t="s">
        <v>24</v>
      </c>
      <c r="E26" s="31">
        <v>0.38</v>
      </c>
      <c r="F26" s="12">
        <f>H17</f>
        <v>858.73</v>
      </c>
      <c r="G26" s="14">
        <v>3472.77</v>
      </c>
      <c r="H26" s="13">
        <f>H17</f>
        <v>858.73</v>
      </c>
      <c r="I26" s="14">
        <v>3472.77</v>
      </c>
    </row>
    <row r="27" spans="1:9" s="2" customFormat="1" ht="24" customHeight="1" x14ac:dyDescent="0.25">
      <c r="A27" s="31">
        <v>4</v>
      </c>
      <c r="B27" s="128" t="s">
        <v>55</v>
      </c>
      <c r="C27" s="129"/>
      <c r="D27" s="31" t="s">
        <v>24</v>
      </c>
      <c r="E27" s="31">
        <v>1.52</v>
      </c>
      <c r="F27" s="12">
        <f>H17</f>
        <v>858.73</v>
      </c>
      <c r="G27" s="14">
        <v>13891.22</v>
      </c>
      <c r="H27" s="13">
        <f t="shared" si="0"/>
        <v>858.73</v>
      </c>
      <c r="I27" s="14">
        <v>13891.22</v>
      </c>
    </row>
    <row r="28" spans="1:9" s="2" customFormat="1" ht="27.75" customHeight="1" x14ac:dyDescent="0.25">
      <c r="A28" s="31">
        <v>5</v>
      </c>
      <c r="B28" s="128" t="s">
        <v>56</v>
      </c>
      <c r="C28" s="129"/>
      <c r="D28" s="31" t="s">
        <v>24</v>
      </c>
      <c r="E28" s="31">
        <v>4.29</v>
      </c>
      <c r="F28" s="12">
        <f>H17</f>
        <v>858.73</v>
      </c>
      <c r="G28" s="14">
        <v>39211.760000000002</v>
      </c>
      <c r="H28" s="13">
        <f t="shared" si="0"/>
        <v>858.73</v>
      </c>
      <c r="I28" s="14">
        <v>39211.760000000002</v>
      </c>
    </row>
    <row r="29" spans="1:9" s="2" customFormat="1" ht="29.25" customHeight="1" x14ac:dyDescent="0.25">
      <c r="A29" s="31">
        <v>6</v>
      </c>
      <c r="B29" s="128" t="s">
        <v>57</v>
      </c>
      <c r="C29" s="129"/>
      <c r="D29" s="31" t="s">
        <v>24</v>
      </c>
      <c r="E29" s="31">
        <v>0.93</v>
      </c>
      <c r="F29" s="12">
        <f>H17</f>
        <v>858.73</v>
      </c>
      <c r="G29" s="14">
        <v>8502.68</v>
      </c>
      <c r="H29" s="13">
        <f t="shared" si="0"/>
        <v>858.73</v>
      </c>
      <c r="I29" s="14">
        <v>3818</v>
      </c>
    </row>
    <row r="30" spans="1:9" s="2" customFormat="1" ht="36" customHeight="1" x14ac:dyDescent="0.25">
      <c r="A30" s="31">
        <v>7</v>
      </c>
      <c r="B30" s="128" t="s">
        <v>58</v>
      </c>
      <c r="C30" s="129"/>
      <c r="D30" s="31" t="s">
        <v>24</v>
      </c>
      <c r="E30" s="31">
        <v>1.0900000000000001</v>
      </c>
      <c r="F30" s="12">
        <f>H17</f>
        <v>858.73</v>
      </c>
      <c r="G30" s="14">
        <v>9961.8799999999992</v>
      </c>
      <c r="H30" s="13">
        <f t="shared" si="0"/>
        <v>858.73</v>
      </c>
      <c r="I30" s="14"/>
    </row>
    <row r="31" spans="1:9" s="2" customFormat="1" ht="32.25" customHeight="1" x14ac:dyDescent="0.25">
      <c r="A31" s="31">
        <v>8</v>
      </c>
      <c r="B31" s="128" t="s">
        <v>59</v>
      </c>
      <c r="C31" s="129"/>
      <c r="D31" s="31" t="s">
        <v>24</v>
      </c>
      <c r="E31" s="31">
        <v>0.16</v>
      </c>
      <c r="F31" s="12">
        <f>H17</f>
        <v>858.73</v>
      </c>
      <c r="G31" s="14">
        <v>1459.2</v>
      </c>
      <c r="H31" s="13">
        <f t="shared" si="0"/>
        <v>858.73</v>
      </c>
      <c r="I31" s="14"/>
    </row>
    <row r="32" spans="1:9" s="35" customFormat="1" x14ac:dyDescent="0.25">
      <c r="A32" s="31">
        <v>9</v>
      </c>
      <c r="B32" s="128" t="s">
        <v>60</v>
      </c>
      <c r="C32" s="129"/>
      <c r="D32" s="31" t="s">
        <v>24</v>
      </c>
      <c r="E32" s="31">
        <v>1.61</v>
      </c>
      <c r="F32" s="12">
        <f>H17</f>
        <v>858.73</v>
      </c>
      <c r="G32" s="12">
        <v>14714.56</v>
      </c>
      <c r="H32" s="13">
        <f t="shared" si="0"/>
        <v>858.73</v>
      </c>
      <c r="I32" s="14">
        <v>24491.05</v>
      </c>
    </row>
    <row r="33" spans="1:9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131518.16</v>
      </c>
      <c r="H33" s="10" t="s">
        <v>39</v>
      </c>
      <c r="I33" s="15">
        <f>SUM(I24:I32)</f>
        <v>102645.75000000001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ht="36" customHeight="1" x14ac:dyDescent="0.25">
      <c r="A36" s="3" t="s">
        <v>27</v>
      </c>
      <c r="H36" s="19">
        <v>0</v>
      </c>
      <c r="I36" s="3" t="s">
        <v>28</v>
      </c>
    </row>
    <row r="37" spans="1:9" ht="50.25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E45</f>
        <v>20560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0" spans="1:9" s="16" customFormat="1" ht="18" customHeight="1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s="16" customFormat="1" ht="78.75" x14ac:dyDescent="0.25">
      <c r="A41" s="29" t="s">
        <v>0</v>
      </c>
      <c r="B41" s="98" t="s">
        <v>32</v>
      </c>
      <c r="C41" s="99"/>
      <c r="D41" s="29" t="s">
        <v>33</v>
      </c>
      <c r="E41" s="29" t="s">
        <v>34</v>
      </c>
      <c r="F41" s="98" t="s">
        <v>35</v>
      </c>
      <c r="G41" s="99"/>
      <c r="H41" s="118" t="s">
        <v>36</v>
      </c>
      <c r="I41" s="122"/>
    </row>
    <row r="42" spans="1:9" s="23" customFormat="1" ht="15" customHeigh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60" customHeight="1" x14ac:dyDescent="0.25">
      <c r="A43" s="7">
        <v>1</v>
      </c>
      <c r="B43" s="111" t="s">
        <v>102</v>
      </c>
      <c r="C43" s="112"/>
      <c r="D43" s="29" t="s">
        <v>65</v>
      </c>
      <c r="E43" s="12">
        <v>9978</v>
      </c>
      <c r="F43" s="31">
        <v>1</v>
      </c>
      <c r="G43" s="32" t="s">
        <v>66</v>
      </c>
      <c r="H43" s="113" t="s">
        <v>101</v>
      </c>
      <c r="I43" s="114"/>
    </row>
    <row r="44" spans="1:9" s="16" customFormat="1" ht="60" customHeight="1" x14ac:dyDescent="0.25">
      <c r="A44" s="7">
        <v>2</v>
      </c>
      <c r="B44" s="111" t="s">
        <v>103</v>
      </c>
      <c r="C44" s="112"/>
      <c r="D44" s="53" t="s">
        <v>65</v>
      </c>
      <c r="E44" s="12">
        <v>10582</v>
      </c>
      <c r="F44" s="54">
        <v>1</v>
      </c>
      <c r="G44" s="55" t="s">
        <v>66</v>
      </c>
      <c r="H44" s="113" t="s">
        <v>104</v>
      </c>
      <c r="I44" s="114"/>
    </row>
    <row r="45" spans="1:9" s="41" customFormat="1" ht="30" customHeight="1" x14ac:dyDescent="0.25">
      <c r="A45" s="115" t="s">
        <v>38</v>
      </c>
      <c r="B45" s="116"/>
      <c r="C45" s="116"/>
      <c r="D45" s="117"/>
      <c r="E45" s="40">
        <f>SUM(E43:E44)</f>
        <v>20560</v>
      </c>
      <c r="F45" s="118" t="s">
        <v>39</v>
      </c>
      <c r="G45" s="119"/>
      <c r="H45" s="120" t="s">
        <v>52</v>
      </c>
      <c r="I45" s="121"/>
    </row>
    <row r="47" spans="1:9" ht="16.5" customHeight="1" x14ac:dyDescent="0.25">
      <c r="A47" s="3" t="s">
        <v>40</v>
      </c>
      <c r="H47" s="19">
        <v>43866.55</v>
      </c>
      <c r="I47" s="3" t="s">
        <v>28</v>
      </c>
    </row>
    <row r="48" spans="1:9" x14ac:dyDescent="0.25">
      <c r="A48" s="105" t="s">
        <v>37</v>
      </c>
      <c r="B48" s="106"/>
      <c r="C48" s="106"/>
      <c r="D48" s="106"/>
      <c r="E48" s="106"/>
      <c r="F48" s="106"/>
      <c r="G48" s="106"/>
      <c r="H48" s="106"/>
      <c r="I48" s="106"/>
    </row>
    <row r="50" spans="1:9" s="2" customFormat="1" ht="78.75" x14ac:dyDescent="0.25">
      <c r="A50" s="29" t="s">
        <v>0</v>
      </c>
      <c r="B50" s="29" t="s">
        <v>41</v>
      </c>
      <c r="C50" s="29" t="s">
        <v>42</v>
      </c>
      <c r="D50" s="98" t="s">
        <v>43</v>
      </c>
      <c r="E50" s="107"/>
      <c r="F50" s="108"/>
      <c r="G50" s="3"/>
      <c r="H50" s="3"/>
      <c r="I50" s="3"/>
    </row>
    <row r="51" spans="1:9" x14ac:dyDescent="0.25">
      <c r="A51" s="31">
        <v>1</v>
      </c>
      <c r="B51" s="31">
        <v>2</v>
      </c>
      <c r="C51" s="31">
        <v>3</v>
      </c>
      <c r="D51" s="109">
        <v>4</v>
      </c>
      <c r="E51" s="110"/>
      <c r="F51" s="110"/>
      <c r="G51" s="2"/>
      <c r="H51" s="2"/>
      <c r="I51" s="2"/>
    </row>
    <row r="52" spans="1:9" x14ac:dyDescent="0.25">
      <c r="A52" s="31" t="s">
        <v>39</v>
      </c>
      <c r="B52" s="31" t="s">
        <v>39</v>
      </c>
      <c r="C52" s="31" t="s">
        <v>39</v>
      </c>
      <c r="D52" s="109" t="s">
        <v>39</v>
      </c>
      <c r="E52" s="110"/>
      <c r="F52" s="110"/>
    </row>
    <row r="53" spans="1:9" ht="15.75" customHeight="1" x14ac:dyDescent="0.25"/>
    <row r="54" spans="1:9" ht="67.5" customHeight="1" x14ac:dyDescent="0.25">
      <c r="A54" s="105" t="s">
        <v>44</v>
      </c>
      <c r="B54" s="106"/>
      <c r="C54" s="106"/>
      <c r="D54" s="106"/>
      <c r="E54" s="106"/>
      <c r="F54" s="106"/>
      <c r="G54" s="106"/>
      <c r="H54" s="106"/>
      <c r="I54" s="106"/>
    </row>
    <row r="56" spans="1:9" ht="78.75" x14ac:dyDescent="0.25">
      <c r="A56" s="29" t="s">
        <v>0</v>
      </c>
      <c r="B56" s="98" t="s">
        <v>45</v>
      </c>
      <c r="C56" s="99"/>
      <c r="D56" s="29" t="s">
        <v>46</v>
      </c>
      <c r="E56" s="29" t="s">
        <v>47</v>
      </c>
      <c r="F56" s="29" t="s">
        <v>48</v>
      </c>
      <c r="G56" s="29" t="s">
        <v>49</v>
      </c>
    </row>
    <row r="57" spans="1:9" ht="15.75" customHeight="1" x14ac:dyDescent="0.25">
      <c r="A57" s="29">
        <v>1</v>
      </c>
      <c r="B57" s="98">
        <v>2</v>
      </c>
      <c r="C57" s="99"/>
      <c r="D57" s="29">
        <v>3</v>
      </c>
      <c r="E57" s="29">
        <v>4</v>
      </c>
      <c r="F57" s="29">
        <v>5</v>
      </c>
      <c r="G57" s="29">
        <v>6</v>
      </c>
    </row>
    <row r="58" spans="1:9" ht="39" customHeight="1" x14ac:dyDescent="0.25">
      <c r="A58" s="11">
        <v>1</v>
      </c>
      <c r="B58" s="100" t="s">
        <v>50</v>
      </c>
      <c r="C58" s="101"/>
      <c r="D58" s="20">
        <v>0</v>
      </c>
      <c r="E58" s="20">
        <f>G33+H47</f>
        <v>175384.71000000002</v>
      </c>
      <c r="F58" s="20">
        <v>137915.9</v>
      </c>
      <c r="G58" s="12">
        <f>E58-F58</f>
        <v>37468.810000000027</v>
      </c>
    </row>
    <row r="59" spans="1:9" ht="39" customHeight="1" x14ac:dyDescent="0.25">
      <c r="A59" s="11">
        <v>2</v>
      </c>
      <c r="B59" s="100" t="s">
        <v>51</v>
      </c>
      <c r="C59" s="101"/>
      <c r="D59" s="20">
        <v>0</v>
      </c>
      <c r="E59" s="20" t="s">
        <v>39</v>
      </c>
      <c r="F59" s="20" t="s">
        <v>39</v>
      </c>
      <c r="G59" s="12" t="s">
        <v>39</v>
      </c>
    </row>
    <row r="60" spans="1:9" x14ac:dyDescent="0.25">
      <c r="A60" s="102" t="s">
        <v>38</v>
      </c>
      <c r="B60" s="103"/>
      <c r="C60" s="104"/>
      <c r="D60" s="20">
        <f>SUM(D58:D59)</f>
        <v>0</v>
      </c>
      <c r="E60" s="20">
        <f>SUM(E58:E59)</f>
        <v>175384.71000000002</v>
      </c>
      <c r="F60" s="20">
        <f>SUM(F58:F59)</f>
        <v>137915.9</v>
      </c>
      <c r="G60" s="12">
        <f>SUM(G58:G59)</f>
        <v>37468.810000000027</v>
      </c>
    </row>
  </sheetData>
  <mergeCells count="57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45:D45"/>
    <mergeCell ref="F45:G45"/>
    <mergeCell ref="H45:I45"/>
    <mergeCell ref="B44:C44"/>
    <mergeCell ref="H44:I44"/>
    <mergeCell ref="A48:I48"/>
    <mergeCell ref="D50:F50"/>
    <mergeCell ref="D51:F51"/>
    <mergeCell ref="D52:F52"/>
    <mergeCell ref="A54:I54"/>
    <mergeCell ref="B56:C56"/>
    <mergeCell ref="B57:C57"/>
    <mergeCell ref="B58:C58"/>
    <mergeCell ref="B59:C59"/>
    <mergeCell ref="A60:C60"/>
  </mergeCells>
  <hyperlinks>
    <hyperlink ref="H45" r:id="rId1" location="!/workplanning?mainForm=true"/>
    <hyperlink ref="C15" r:id="rId2" display="upravdom19.12@mail.ru"/>
  </hyperlinks>
  <pageMargins left="0.11811023622047245" right="0.11811023622047245" top="0.15748031496062992" bottom="0.15748031496062992" header="0" footer="0"/>
  <pageSetup paperSize="9" scale="5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85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260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28" t="s">
        <v>53</v>
      </c>
      <c r="C24" s="129"/>
      <c r="D24" s="31" t="s">
        <v>24</v>
      </c>
      <c r="E24" s="62">
        <v>1.32</v>
      </c>
      <c r="F24" s="12">
        <f>H17</f>
        <v>260</v>
      </c>
      <c r="G24" s="14">
        <v>3652.98</v>
      </c>
      <c r="H24" s="13">
        <f>F24</f>
        <v>260</v>
      </c>
      <c r="I24" s="14">
        <v>3652.98</v>
      </c>
    </row>
    <row r="25" spans="1:9" s="2" customFormat="1" ht="16.5" customHeight="1" x14ac:dyDescent="0.25">
      <c r="A25" s="31">
        <v>2</v>
      </c>
      <c r="B25" s="128" t="s">
        <v>54</v>
      </c>
      <c r="C25" s="151"/>
      <c r="D25" s="31" t="s">
        <v>24</v>
      </c>
      <c r="E25" s="62">
        <v>3.09</v>
      </c>
      <c r="F25" s="12">
        <f>H17</f>
        <v>260</v>
      </c>
      <c r="G25" s="14">
        <v>8549.92</v>
      </c>
      <c r="H25" s="13">
        <f t="shared" ref="H25:H32" si="0">F25</f>
        <v>260</v>
      </c>
      <c r="I25" s="14">
        <v>4564.51</v>
      </c>
    </row>
    <row r="26" spans="1:9" s="2" customFormat="1" ht="15.75" customHeight="1" x14ac:dyDescent="0.25">
      <c r="A26" s="31">
        <v>3</v>
      </c>
      <c r="B26" s="128" t="s">
        <v>61</v>
      </c>
      <c r="C26" s="151"/>
      <c r="D26" s="31" t="s">
        <v>24</v>
      </c>
      <c r="E26" s="62">
        <v>0.38</v>
      </c>
      <c r="F26" s="12">
        <f>H17</f>
        <v>260</v>
      </c>
      <c r="G26" s="14">
        <v>1051.48</v>
      </c>
      <c r="H26" s="13">
        <f t="shared" si="0"/>
        <v>260</v>
      </c>
      <c r="I26" s="14">
        <v>1051.48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62">
        <v>1.52</v>
      </c>
      <c r="F27" s="12">
        <f>H17</f>
        <v>260</v>
      </c>
      <c r="G27" s="14">
        <v>4205.8599999999997</v>
      </c>
      <c r="H27" s="13">
        <f t="shared" si="0"/>
        <v>260</v>
      </c>
      <c r="I27" s="14">
        <v>4205.8599999999997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62">
        <v>4.29</v>
      </c>
      <c r="F28" s="12">
        <f>H17</f>
        <v>260</v>
      </c>
      <c r="G28" s="14">
        <v>11872.19</v>
      </c>
      <c r="H28" s="13">
        <f t="shared" si="0"/>
        <v>260</v>
      </c>
      <c r="I28" s="14">
        <v>11872.19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62">
        <v>0.93</v>
      </c>
      <c r="F29" s="12">
        <f>H17</f>
        <v>260</v>
      </c>
      <c r="G29" s="14">
        <v>2574.39</v>
      </c>
      <c r="H29" s="13">
        <f t="shared" si="0"/>
        <v>260</v>
      </c>
      <c r="I29" s="14">
        <v>624</v>
      </c>
    </row>
    <row r="30" spans="1:9" s="2" customFormat="1" ht="29.25" customHeight="1" x14ac:dyDescent="0.25">
      <c r="A30" s="31">
        <v>7</v>
      </c>
      <c r="B30" s="128" t="s">
        <v>58</v>
      </c>
      <c r="C30" s="129"/>
      <c r="D30" s="31" t="s">
        <v>24</v>
      </c>
      <c r="E30" s="62">
        <v>1.0900000000000001</v>
      </c>
      <c r="F30" s="12">
        <f>H17</f>
        <v>260</v>
      </c>
      <c r="G30" s="14">
        <v>3016.19</v>
      </c>
      <c r="H30" s="13">
        <f t="shared" si="0"/>
        <v>260</v>
      </c>
      <c r="I30" s="14">
        <v>2756.88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62">
        <v>0.16</v>
      </c>
      <c r="F31" s="12">
        <f>H17</f>
        <v>260</v>
      </c>
      <c r="G31" s="14">
        <v>441.79</v>
      </c>
      <c r="H31" s="13">
        <f t="shared" si="0"/>
        <v>260</v>
      </c>
      <c r="I31" s="14">
        <v>93.6</v>
      </c>
    </row>
    <row r="32" spans="1:9" s="2" customFormat="1" ht="32.25" customHeight="1" x14ac:dyDescent="0.25">
      <c r="A32" s="31">
        <v>9</v>
      </c>
      <c r="B32" s="128" t="s">
        <v>60</v>
      </c>
      <c r="C32" s="129"/>
      <c r="D32" s="31" t="s">
        <v>24</v>
      </c>
      <c r="E32" s="62">
        <v>1.61</v>
      </c>
      <c r="F32" s="12">
        <f>H17</f>
        <v>260</v>
      </c>
      <c r="G32" s="12">
        <v>4455.1499999999996</v>
      </c>
      <c r="H32" s="13">
        <f t="shared" si="0"/>
        <v>260</v>
      </c>
      <c r="I32" s="14">
        <v>2371.15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39819.950000000004</v>
      </c>
      <c r="H33" s="10" t="s">
        <v>39</v>
      </c>
      <c r="I33" s="15">
        <f>SUM(I24:I32)</f>
        <v>31192.649999999998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2039.28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143" t="s">
        <v>32</v>
      </c>
      <c r="C41" s="146"/>
      <c r="D41" s="33" t="s">
        <v>33</v>
      </c>
      <c r="E41" s="33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33.75" customHeight="1" x14ac:dyDescent="0.25">
      <c r="A43" s="31">
        <v>1</v>
      </c>
      <c r="B43" s="111" t="s">
        <v>146</v>
      </c>
      <c r="C43" s="112"/>
      <c r="D43" s="29" t="s">
        <v>65</v>
      </c>
      <c r="E43" s="12">
        <v>2039.28</v>
      </c>
      <c r="F43" s="31">
        <v>1</v>
      </c>
      <c r="G43" s="55" t="s">
        <v>66</v>
      </c>
      <c r="H43" s="113" t="s">
        <v>147</v>
      </c>
      <c r="I43" s="114"/>
    </row>
    <row r="44" spans="1:9" ht="34.5" customHeight="1" x14ac:dyDescent="0.25">
      <c r="A44" s="158" t="s">
        <v>38</v>
      </c>
      <c r="B44" s="107"/>
      <c r="C44" s="107"/>
      <c r="D44" s="108"/>
      <c r="E44" s="12">
        <f>SUM(E43:E43)</f>
        <v>2039.28</v>
      </c>
      <c r="F44" s="118" t="s">
        <v>39</v>
      </c>
      <c r="G44" s="110"/>
      <c r="H44" s="120" t="s">
        <v>52</v>
      </c>
      <c r="I44" s="171"/>
    </row>
    <row r="46" spans="1:9" x14ac:dyDescent="0.25">
      <c r="A46" s="3" t="s">
        <v>40</v>
      </c>
      <c r="H46" s="19">
        <v>13281.53</v>
      </c>
      <c r="I46" s="3" t="s">
        <v>28</v>
      </c>
    </row>
    <row r="47" spans="1:9" ht="36.75" customHeight="1" x14ac:dyDescent="0.25">
      <c r="A47" s="105" t="s">
        <v>37</v>
      </c>
      <c r="B47" s="106"/>
      <c r="C47" s="106"/>
      <c r="D47" s="106"/>
      <c r="E47" s="106"/>
      <c r="F47" s="106"/>
      <c r="G47" s="106"/>
      <c r="H47" s="106"/>
      <c r="I47" s="106"/>
    </row>
    <row r="49" spans="1:9" s="26" customFormat="1" ht="56.25" customHeight="1" x14ac:dyDescent="0.2">
      <c r="A49" s="33" t="s">
        <v>0</v>
      </c>
      <c r="B49" s="33" t="s">
        <v>41</v>
      </c>
      <c r="C49" s="33" t="s">
        <v>42</v>
      </c>
      <c r="D49" s="143" t="s">
        <v>43</v>
      </c>
      <c r="E49" s="144"/>
      <c r="F49" s="145"/>
    </row>
    <row r="50" spans="1:9" s="2" customFormat="1" x14ac:dyDescent="0.25">
      <c r="A50" s="31">
        <v>1</v>
      </c>
      <c r="B50" s="31">
        <v>2</v>
      </c>
      <c r="C50" s="31">
        <v>3</v>
      </c>
      <c r="D50" s="109">
        <v>4</v>
      </c>
      <c r="E50" s="110"/>
      <c r="F50" s="110"/>
    </row>
    <row r="51" spans="1:9" x14ac:dyDescent="0.25">
      <c r="A51" s="31" t="s">
        <v>39</v>
      </c>
      <c r="B51" s="31" t="s">
        <v>39</v>
      </c>
      <c r="C51" s="31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78.75" x14ac:dyDescent="0.25">
      <c r="A55" s="29" t="s">
        <v>0</v>
      </c>
      <c r="B55" s="98" t="s">
        <v>45</v>
      </c>
      <c r="C55" s="99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98">
        <v>2</v>
      </c>
      <c r="C56" s="99"/>
      <c r="D56" s="29">
        <v>3</v>
      </c>
      <c r="E56" s="29">
        <v>4</v>
      </c>
      <c r="F56" s="29">
        <v>5</v>
      </c>
      <c r="G56" s="29">
        <v>6</v>
      </c>
    </row>
    <row r="57" spans="1:9" ht="31.5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53101.48</v>
      </c>
      <c r="F57" s="20">
        <v>43851.7</v>
      </c>
      <c r="G57" s="12">
        <f>E57-F57</f>
        <v>9249.7800000000061</v>
      </c>
      <c r="I57" s="22"/>
    </row>
    <row r="58" spans="1:9" ht="32.25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53101.48</v>
      </c>
      <c r="F59" s="20">
        <f>SUM(F57:F58)</f>
        <v>43851.7</v>
      </c>
      <c r="G59" s="12">
        <f>SUM(G57:G58)</f>
        <v>9249.7800000000061</v>
      </c>
    </row>
  </sheetData>
  <mergeCells count="55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59:C59"/>
    <mergeCell ref="A47:I47"/>
    <mergeCell ref="D49:F49"/>
    <mergeCell ref="D50:F50"/>
    <mergeCell ref="D51:F51"/>
    <mergeCell ref="A53:I53"/>
    <mergeCell ref="B55:C55"/>
    <mergeCell ref="B58:C58"/>
    <mergeCell ref="A44:D44"/>
    <mergeCell ref="F44:G44"/>
    <mergeCell ref="H44:I44"/>
    <mergeCell ref="B56:C56"/>
    <mergeCell ref="B57:C57"/>
  </mergeCells>
  <hyperlinks>
    <hyperlink ref="C15" r:id="rId1" display="upravdom19.12@mail.ru"/>
    <hyperlink ref="H44" r:id="rId2" location="!/workplanning?mainForm=true"/>
  </hyperlinks>
  <pageMargins left="0.31496062992125984" right="0.11811023622047245" top="0.15748031496062992" bottom="0.15748031496062992" header="0" footer="0"/>
  <pageSetup paperSize="9" scale="57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86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265.39999999999998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28" t="s">
        <v>53</v>
      </c>
      <c r="C24" s="129"/>
      <c r="D24" s="31" t="s">
        <v>24</v>
      </c>
      <c r="E24" s="62">
        <v>1.32</v>
      </c>
      <c r="F24" s="12">
        <f>H17</f>
        <v>265.39999999999998</v>
      </c>
      <c r="G24" s="14">
        <v>3728.86</v>
      </c>
      <c r="H24" s="13">
        <f>F24</f>
        <v>265.39999999999998</v>
      </c>
      <c r="I24" s="14">
        <v>3728.86</v>
      </c>
    </row>
    <row r="25" spans="1:9" s="2" customFormat="1" ht="16.5" customHeight="1" x14ac:dyDescent="0.25">
      <c r="A25" s="31">
        <v>2</v>
      </c>
      <c r="B25" s="128" t="s">
        <v>54</v>
      </c>
      <c r="C25" s="151"/>
      <c r="D25" s="31" t="s">
        <v>24</v>
      </c>
      <c r="E25" s="62">
        <v>3.09</v>
      </c>
      <c r="F25" s="12">
        <f>H17</f>
        <v>265.39999999999998</v>
      </c>
      <c r="G25" s="14">
        <v>8727.5499999999993</v>
      </c>
      <c r="H25" s="13">
        <f t="shared" ref="H25:H32" si="0">F25</f>
        <v>265.39999999999998</v>
      </c>
      <c r="I25" s="14">
        <v>4706.28</v>
      </c>
    </row>
    <row r="26" spans="1:9" s="2" customFormat="1" ht="15.75" customHeight="1" x14ac:dyDescent="0.25">
      <c r="A26" s="31">
        <v>3</v>
      </c>
      <c r="B26" s="128" t="s">
        <v>61</v>
      </c>
      <c r="C26" s="151"/>
      <c r="D26" s="31" t="s">
        <v>24</v>
      </c>
      <c r="E26" s="62">
        <v>0.38</v>
      </c>
      <c r="F26" s="12">
        <f>H17</f>
        <v>265.39999999999998</v>
      </c>
      <c r="G26" s="14">
        <v>1073.25</v>
      </c>
      <c r="H26" s="13">
        <f t="shared" si="0"/>
        <v>265.39999999999998</v>
      </c>
      <c r="I26" s="14">
        <v>1073.25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62">
        <v>1.52</v>
      </c>
      <c r="F27" s="12">
        <f>H17</f>
        <v>265.39999999999998</v>
      </c>
      <c r="G27" s="14">
        <v>4293.2299999999996</v>
      </c>
      <c r="H27" s="13">
        <f t="shared" si="0"/>
        <v>265.39999999999998</v>
      </c>
      <c r="I27" s="14">
        <v>4293.2299999999996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62">
        <v>4.29</v>
      </c>
      <c r="F28" s="12">
        <f>H17</f>
        <v>265.39999999999998</v>
      </c>
      <c r="G28" s="14">
        <v>12118.78</v>
      </c>
      <c r="H28" s="13">
        <f t="shared" si="0"/>
        <v>265.39999999999998</v>
      </c>
      <c r="I28" s="14">
        <v>12118.78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62">
        <v>0.93</v>
      </c>
      <c r="F29" s="12">
        <f>H17</f>
        <v>265.39999999999998</v>
      </c>
      <c r="G29" s="14">
        <v>2627.82</v>
      </c>
      <c r="H29" s="13">
        <f t="shared" si="0"/>
        <v>265.39999999999998</v>
      </c>
      <c r="I29" s="14">
        <v>1591.46</v>
      </c>
    </row>
    <row r="30" spans="1:9" s="2" customFormat="1" ht="29.25" customHeight="1" x14ac:dyDescent="0.25">
      <c r="A30" s="31">
        <v>7</v>
      </c>
      <c r="B30" s="128" t="s">
        <v>58</v>
      </c>
      <c r="C30" s="129"/>
      <c r="D30" s="31" t="s">
        <v>24</v>
      </c>
      <c r="E30" s="62">
        <v>1.0900000000000001</v>
      </c>
      <c r="F30" s="12">
        <f>H17</f>
        <v>265.39999999999998</v>
      </c>
      <c r="G30" s="14">
        <v>3078.82</v>
      </c>
      <c r="H30" s="13">
        <f t="shared" si="0"/>
        <v>265.39999999999998</v>
      </c>
      <c r="I30" s="14">
        <v>732.5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62">
        <v>0.16</v>
      </c>
      <c r="F31" s="12">
        <f>H17</f>
        <v>265.39999999999998</v>
      </c>
      <c r="G31" s="14">
        <v>450.95</v>
      </c>
      <c r="H31" s="13">
        <f t="shared" si="0"/>
        <v>265.39999999999998</v>
      </c>
      <c r="I31" s="14">
        <v>95.54</v>
      </c>
    </row>
    <row r="32" spans="1:9" s="2" customFormat="1" ht="32.25" customHeight="1" x14ac:dyDescent="0.25">
      <c r="A32" s="31">
        <v>9</v>
      </c>
      <c r="B32" s="128" t="s">
        <v>60</v>
      </c>
      <c r="C32" s="129"/>
      <c r="D32" s="31" t="s">
        <v>24</v>
      </c>
      <c r="E32" s="62">
        <v>1.61</v>
      </c>
      <c r="F32" s="12">
        <f>H17</f>
        <v>265.39999999999998</v>
      </c>
      <c r="G32" s="12">
        <v>4547.6899999999996</v>
      </c>
      <c r="H32" s="13">
        <f t="shared" si="0"/>
        <v>265.39999999999998</v>
      </c>
      <c r="I32" s="14">
        <v>4056.19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40646.949999999997</v>
      </c>
      <c r="H33" s="10" t="s">
        <v>39</v>
      </c>
      <c r="I33" s="15">
        <f>SUM(I24:I32)</f>
        <v>32396.09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1663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143" t="s">
        <v>32</v>
      </c>
      <c r="C41" s="146"/>
      <c r="D41" s="33" t="s">
        <v>33</v>
      </c>
      <c r="E41" s="33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43.5" customHeight="1" x14ac:dyDescent="0.25">
      <c r="A43" s="31">
        <v>1</v>
      </c>
      <c r="B43" s="111" t="s">
        <v>149</v>
      </c>
      <c r="C43" s="112"/>
      <c r="D43" s="29" t="s">
        <v>65</v>
      </c>
      <c r="E43" s="12">
        <v>1663</v>
      </c>
      <c r="F43" s="31">
        <v>1</v>
      </c>
      <c r="G43" s="32" t="s">
        <v>66</v>
      </c>
      <c r="H43" s="113" t="s">
        <v>148</v>
      </c>
      <c r="I43" s="114"/>
    </row>
    <row r="44" spans="1:9" ht="34.5" customHeight="1" x14ac:dyDescent="0.25">
      <c r="A44" s="158" t="s">
        <v>38</v>
      </c>
      <c r="B44" s="107"/>
      <c r="C44" s="107"/>
      <c r="D44" s="108"/>
      <c r="E44" s="12">
        <f>SUM(E43:E43)</f>
        <v>1663</v>
      </c>
      <c r="F44" s="118" t="s">
        <v>39</v>
      </c>
      <c r="G44" s="110"/>
      <c r="H44" s="120"/>
      <c r="I44" s="171"/>
    </row>
    <row r="46" spans="1:9" x14ac:dyDescent="0.25">
      <c r="A46" s="3" t="s">
        <v>40</v>
      </c>
      <c r="H46" s="19">
        <v>13557.35</v>
      </c>
      <c r="I46" s="3" t="s">
        <v>28</v>
      </c>
    </row>
    <row r="47" spans="1:9" ht="36.75" customHeight="1" x14ac:dyDescent="0.25">
      <c r="A47" s="105" t="s">
        <v>37</v>
      </c>
      <c r="B47" s="106"/>
      <c r="C47" s="106"/>
      <c r="D47" s="106"/>
      <c r="E47" s="106"/>
      <c r="F47" s="106"/>
      <c r="G47" s="106"/>
      <c r="H47" s="106"/>
      <c r="I47" s="106"/>
    </row>
    <row r="49" spans="1:9" s="26" customFormat="1" ht="56.25" customHeight="1" x14ac:dyDescent="0.2">
      <c r="A49" s="33" t="s">
        <v>0</v>
      </c>
      <c r="B49" s="33" t="s">
        <v>41</v>
      </c>
      <c r="C49" s="33" t="s">
        <v>42</v>
      </c>
      <c r="D49" s="143" t="s">
        <v>43</v>
      </c>
      <c r="E49" s="144"/>
      <c r="F49" s="145"/>
    </row>
    <row r="50" spans="1:9" s="2" customFormat="1" x14ac:dyDescent="0.25">
      <c r="A50" s="31">
        <v>1</v>
      </c>
      <c r="B50" s="31">
        <v>2</v>
      </c>
      <c r="C50" s="31">
        <v>3</v>
      </c>
      <c r="D50" s="109">
        <v>4</v>
      </c>
      <c r="E50" s="110"/>
      <c r="F50" s="110"/>
    </row>
    <row r="51" spans="1:9" x14ac:dyDescent="0.25">
      <c r="A51" s="31" t="s">
        <v>39</v>
      </c>
      <c r="B51" s="31" t="s">
        <v>39</v>
      </c>
      <c r="C51" s="31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78.75" x14ac:dyDescent="0.25">
      <c r="A55" s="29" t="s">
        <v>0</v>
      </c>
      <c r="B55" s="98" t="s">
        <v>45</v>
      </c>
      <c r="C55" s="99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98">
        <v>2</v>
      </c>
      <c r="C56" s="99"/>
      <c r="D56" s="29">
        <v>3</v>
      </c>
      <c r="E56" s="29">
        <v>4</v>
      </c>
      <c r="F56" s="29">
        <v>5</v>
      </c>
      <c r="G56" s="29">
        <v>6</v>
      </c>
    </row>
    <row r="57" spans="1:9" ht="31.5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54204.299999999996</v>
      </c>
      <c r="F57" s="20">
        <v>53406.31</v>
      </c>
      <c r="G57" s="12">
        <f>E57-F57</f>
        <v>797.98999999999796</v>
      </c>
      <c r="I57" s="22"/>
    </row>
    <row r="58" spans="1:9" ht="32.25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54204.299999999996</v>
      </c>
      <c r="F59" s="20">
        <f>SUM(F57:F58)</f>
        <v>53406.31</v>
      </c>
      <c r="G59" s="12">
        <f>SUM(G57:G58)</f>
        <v>797.98999999999796</v>
      </c>
    </row>
  </sheetData>
  <mergeCells count="55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42:C42"/>
    <mergeCell ref="F42:G42"/>
    <mergeCell ref="H42:I42"/>
    <mergeCell ref="B43:C43"/>
    <mergeCell ref="H43:I43"/>
    <mergeCell ref="B58:C58"/>
    <mergeCell ref="A59:C59"/>
    <mergeCell ref="A47:I47"/>
    <mergeCell ref="D49:F49"/>
    <mergeCell ref="D50:F50"/>
    <mergeCell ref="D51:F51"/>
    <mergeCell ref="A53:I53"/>
    <mergeCell ref="B55:C55"/>
    <mergeCell ref="A44:D44"/>
    <mergeCell ref="F44:G44"/>
    <mergeCell ref="H44:I44"/>
    <mergeCell ref="B56:C56"/>
    <mergeCell ref="B57:C57"/>
  </mergeCells>
  <hyperlinks>
    <hyperlink ref="C15" r:id="rId1" display="upravdom19.12@mail.ru"/>
  </hyperlinks>
  <pageMargins left="0.11811023622047245" right="0.11811023622047245" top="0.15748031496062992" bottom="0.15748031496062992" header="0" footer="0"/>
  <pageSetup paperSize="9" scale="58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70" zoomScaleNormal="70" workbookViewId="0">
      <selection activeCell="E61" sqref="E61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87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263.26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28" t="s">
        <v>53</v>
      </c>
      <c r="C24" s="129"/>
      <c r="D24" s="31" t="s">
        <v>24</v>
      </c>
      <c r="E24" s="62">
        <v>1.32</v>
      </c>
      <c r="F24" s="12">
        <f>H17</f>
        <v>263.26</v>
      </c>
      <c r="G24" s="14">
        <v>3698.81</v>
      </c>
      <c r="H24" s="13">
        <f>F24</f>
        <v>263.26</v>
      </c>
      <c r="I24" s="14">
        <v>3698.81</v>
      </c>
    </row>
    <row r="25" spans="1:9" s="2" customFormat="1" ht="16.5" customHeight="1" x14ac:dyDescent="0.25">
      <c r="A25" s="31">
        <v>2</v>
      </c>
      <c r="B25" s="128" t="s">
        <v>54</v>
      </c>
      <c r="C25" s="151"/>
      <c r="D25" s="31" t="s">
        <v>24</v>
      </c>
      <c r="E25" s="62">
        <v>3.09</v>
      </c>
      <c r="F25" s="12">
        <f>H17</f>
        <v>263.26</v>
      </c>
      <c r="G25" s="14">
        <v>8657.19</v>
      </c>
      <c r="H25" s="13">
        <f t="shared" ref="H25:H32" si="0">F25</f>
        <v>263.26</v>
      </c>
      <c r="I25" s="14">
        <v>5112.41</v>
      </c>
    </row>
    <row r="26" spans="1:9" s="2" customFormat="1" ht="15.75" customHeight="1" x14ac:dyDescent="0.25">
      <c r="A26" s="31">
        <v>3</v>
      </c>
      <c r="B26" s="128" t="s">
        <v>61</v>
      </c>
      <c r="C26" s="151"/>
      <c r="D26" s="31" t="s">
        <v>24</v>
      </c>
      <c r="E26" s="62">
        <v>0.38</v>
      </c>
      <c r="F26" s="12">
        <f>H17</f>
        <v>263.26</v>
      </c>
      <c r="G26" s="14">
        <v>1064.6400000000001</v>
      </c>
      <c r="H26" s="13">
        <f t="shared" si="0"/>
        <v>263.26</v>
      </c>
      <c r="I26" s="14">
        <v>1064.6400000000001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62">
        <v>1.52</v>
      </c>
      <c r="F27" s="12">
        <f>H17</f>
        <v>263.26</v>
      </c>
      <c r="G27" s="14">
        <v>4258.6400000000003</v>
      </c>
      <c r="H27" s="13">
        <f t="shared" si="0"/>
        <v>263.26</v>
      </c>
      <c r="I27" s="14">
        <v>4258.6400000000003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62">
        <v>4.29</v>
      </c>
      <c r="F28" s="12">
        <f>H17</f>
        <v>263.26</v>
      </c>
      <c r="G28" s="14">
        <v>12021.07</v>
      </c>
      <c r="H28" s="13">
        <f t="shared" si="0"/>
        <v>263.26</v>
      </c>
      <c r="I28" s="14">
        <v>12021.07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62">
        <v>0.93</v>
      </c>
      <c r="F29" s="12">
        <f>H17</f>
        <v>263.26</v>
      </c>
      <c r="G29" s="14">
        <v>2606.66</v>
      </c>
      <c r="H29" s="13">
        <f t="shared" si="0"/>
        <v>263.26</v>
      </c>
      <c r="I29" s="14">
        <v>2540.8200000000002</v>
      </c>
    </row>
    <row r="30" spans="1:9" s="2" customFormat="1" ht="29.25" customHeight="1" x14ac:dyDescent="0.25">
      <c r="A30" s="31">
        <v>7</v>
      </c>
      <c r="B30" s="128" t="s">
        <v>58</v>
      </c>
      <c r="C30" s="129"/>
      <c r="D30" s="31" t="s">
        <v>24</v>
      </c>
      <c r="E30" s="62">
        <v>1.0900000000000001</v>
      </c>
      <c r="F30" s="12">
        <f>H17</f>
        <v>263.26</v>
      </c>
      <c r="G30" s="14">
        <v>3054.01</v>
      </c>
      <c r="H30" s="13">
        <f t="shared" si="0"/>
        <v>263.26</v>
      </c>
      <c r="I30" s="14">
        <v>2802.88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62">
        <v>0.16</v>
      </c>
      <c r="F31" s="12">
        <f>H17</f>
        <v>263.26</v>
      </c>
      <c r="G31" s="14">
        <v>447.36</v>
      </c>
      <c r="H31" s="13">
        <f t="shared" si="0"/>
        <v>263.26</v>
      </c>
      <c r="I31" s="14">
        <v>94.77</v>
      </c>
    </row>
    <row r="32" spans="1:9" s="2" customFormat="1" ht="32.25" customHeight="1" x14ac:dyDescent="0.25">
      <c r="A32" s="31">
        <v>9</v>
      </c>
      <c r="B32" s="128" t="s">
        <v>60</v>
      </c>
      <c r="C32" s="129"/>
      <c r="D32" s="31" t="s">
        <v>24</v>
      </c>
      <c r="E32" s="62">
        <v>1.61</v>
      </c>
      <c r="F32" s="12">
        <f>H17</f>
        <v>263.26</v>
      </c>
      <c r="G32" s="12">
        <v>4511.0200000000004</v>
      </c>
      <c r="H32" s="13">
        <f t="shared" si="0"/>
        <v>263.26</v>
      </c>
      <c r="I32" s="14">
        <v>2384.4499999999998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40319.399999999994</v>
      </c>
      <c r="H33" s="10" t="s">
        <v>39</v>
      </c>
      <c r="I33" s="15">
        <f>SUM(I24:I32)</f>
        <v>33978.49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2076.2800000000002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143" t="s">
        <v>32</v>
      </c>
      <c r="C41" s="146"/>
      <c r="D41" s="33" t="s">
        <v>33</v>
      </c>
      <c r="E41" s="33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36" customHeight="1" x14ac:dyDescent="0.25">
      <c r="A43" s="38">
        <v>1</v>
      </c>
      <c r="B43" s="111" t="s">
        <v>150</v>
      </c>
      <c r="C43" s="112"/>
      <c r="D43" s="36" t="s">
        <v>65</v>
      </c>
      <c r="E43" s="12">
        <v>2076.2800000000002</v>
      </c>
      <c r="F43" s="38">
        <v>1</v>
      </c>
      <c r="G43" s="37" t="s">
        <v>66</v>
      </c>
      <c r="H43" s="113" t="s">
        <v>151</v>
      </c>
      <c r="I43" s="114"/>
    </row>
    <row r="44" spans="1:9" ht="34.5" customHeight="1" x14ac:dyDescent="0.25">
      <c r="A44" s="158" t="s">
        <v>38</v>
      </c>
      <c r="B44" s="107"/>
      <c r="C44" s="107"/>
      <c r="D44" s="108"/>
      <c r="E44" s="12">
        <f>SUM(E43:E43)</f>
        <v>2076.2800000000002</v>
      </c>
      <c r="F44" s="118" t="s">
        <v>39</v>
      </c>
      <c r="G44" s="110"/>
      <c r="H44" s="120"/>
      <c r="I44" s="171"/>
    </row>
    <row r="46" spans="1:9" x14ac:dyDescent="0.25">
      <c r="A46" s="3" t="s">
        <v>40</v>
      </c>
      <c r="H46" s="19">
        <v>13448.11</v>
      </c>
      <c r="I46" s="3" t="s">
        <v>28</v>
      </c>
    </row>
    <row r="47" spans="1:9" ht="36.75" customHeight="1" x14ac:dyDescent="0.25">
      <c r="A47" s="105" t="s">
        <v>37</v>
      </c>
      <c r="B47" s="106"/>
      <c r="C47" s="106"/>
      <c r="D47" s="106"/>
      <c r="E47" s="106"/>
      <c r="F47" s="106"/>
      <c r="G47" s="106"/>
      <c r="H47" s="106"/>
      <c r="I47" s="106"/>
    </row>
    <row r="49" spans="1:9" s="26" customFormat="1" ht="56.25" customHeight="1" x14ac:dyDescent="0.2">
      <c r="A49" s="33" t="s">
        <v>0</v>
      </c>
      <c r="B49" s="33" t="s">
        <v>41</v>
      </c>
      <c r="C49" s="33" t="s">
        <v>42</v>
      </c>
      <c r="D49" s="143" t="s">
        <v>43</v>
      </c>
      <c r="E49" s="144"/>
      <c r="F49" s="145"/>
    </row>
    <row r="50" spans="1:9" s="2" customFormat="1" x14ac:dyDescent="0.25">
      <c r="A50" s="31">
        <v>1</v>
      </c>
      <c r="B50" s="31">
        <v>2</v>
      </c>
      <c r="C50" s="31">
        <v>3</v>
      </c>
      <c r="D50" s="109">
        <v>4</v>
      </c>
      <c r="E50" s="110"/>
      <c r="F50" s="110"/>
    </row>
    <row r="51" spans="1:9" x14ac:dyDescent="0.25">
      <c r="A51" s="31" t="s">
        <v>39</v>
      </c>
      <c r="B51" s="31" t="s">
        <v>39</v>
      </c>
      <c r="C51" s="31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78.75" x14ac:dyDescent="0.25">
      <c r="A55" s="29" t="s">
        <v>0</v>
      </c>
      <c r="B55" s="98" t="s">
        <v>45</v>
      </c>
      <c r="C55" s="99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98">
        <v>2</v>
      </c>
      <c r="C56" s="99"/>
      <c r="D56" s="29">
        <v>3</v>
      </c>
      <c r="E56" s="29">
        <v>4</v>
      </c>
      <c r="F56" s="29">
        <v>5</v>
      </c>
      <c r="G56" s="29">
        <v>6</v>
      </c>
    </row>
    <row r="57" spans="1:9" ht="31.5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53767.509999999995</v>
      </c>
      <c r="F57" s="20">
        <v>45110.73</v>
      </c>
      <c r="G57" s="12">
        <f>E57-F57</f>
        <v>8656.7799999999916</v>
      </c>
      <c r="I57" s="22"/>
    </row>
    <row r="58" spans="1:9" ht="32.25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53767.509999999995</v>
      </c>
      <c r="F59" s="20">
        <f>SUM(F57:F58)</f>
        <v>45110.73</v>
      </c>
      <c r="G59" s="12">
        <f>SUM(G57:G58)</f>
        <v>8656.7799999999916</v>
      </c>
    </row>
  </sheetData>
  <mergeCells count="55">
    <mergeCell ref="A19:I19"/>
    <mergeCell ref="A21:A22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44:D44"/>
    <mergeCell ref="F44:G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56:C56"/>
    <mergeCell ref="B57:C57"/>
    <mergeCell ref="B58:C58"/>
    <mergeCell ref="A59:C59"/>
    <mergeCell ref="A47:I47"/>
    <mergeCell ref="D49:F49"/>
    <mergeCell ref="D50:F50"/>
    <mergeCell ref="D51:F51"/>
    <mergeCell ref="A53:I53"/>
    <mergeCell ref="B55:C55"/>
  </mergeCells>
  <hyperlinks>
    <hyperlink ref="C15" r:id="rId1" display="upravdom19.12@mail.ru"/>
  </hyperlinks>
  <pageMargins left="0.11811023622047245" right="0.11811023622047245" top="0.15748031496062992" bottom="0.15748031496062992" header="0" footer="0"/>
  <pageSetup paperSize="9" scale="58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88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267.10000000000002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28" t="s">
        <v>53</v>
      </c>
      <c r="C24" s="129"/>
      <c r="D24" s="31" t="s">
        <v>24</v>
      </c>
      <c r="E24" s="62">
        <v>1.32</v>
      </c>
      <c r="F24" s="12">
        <f>H17</f>
        <v>267.10000000000002</v>
      </c>
      <c r="G24" s="14">
        <v>3752.71</v>
      </c>
      <c r="H24" s="13">
        <f>F24</f>
        <v>267.10000000000002</v>
      </c>
      <c r="I24" s="14">
        <v>3752.71</v>
      </c>
    </row>
    <row r="25" spans="1:9" s="2" customFormat="1" ht="16.5" customHeight="1" x14ac:dyDescent="0.25">
      <c r="A25" s="31">
        <v>2</v>
      </c>
      <c r="B25" s="128" t="s">
        <v>54</v>
      </c>
      <c r="C25" s="151"/>
      <c r="D25" s="31" t="s">
        <v>24</v>
      </c>
      <c r="E25" s="62">
        <v>3.09</v>
      </c>
      <c r="F25" s="12">
        <f>H17</f>
        <v>267.10000000000002</v>
      </c>
      <c r="G25" s="14">
        <v>8783.42</v>
      </c>
      <c r="H25" s="13">
        <f t="shared" ref="H25:H32" si="0">F25</f>
        <v>267.10000000000002</v>
      </c>
      <c r="I25" s="14">
        <v>5303.98</v>
      </c>
    </row>
    <row r="26" spans="1:9" s="2" customFormat="1" ht="15.75" customHeight="1" x14ac:dyDescent="0.25">
      <c r="A26" s="31">
        <v>3</v>
      </c>
      <c r="B26" s="128" t="s">
        <v>61</v>
      </c>
      <c r="C26" s="151"/>
      <c r="D26" s="31" t="s">
        <v>24</v>
      </c>
      <c r="E26" s="62">
        <v>0.38</v>
      </c>
      <c r="F26" s="12">
        <f>H17</f>
        <v>267.10000000000002</v>
      </c>
      <c r="G26" s="14">
        <v>1080.17</v>
      </c>
      <c r="H26" s="13">
        <f t="shared" si="0"/>
        <v>267.10000000000002</v>
      </c>
      <c r="I26" s="14">
        <v>1080.17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62">
        <v>1.52</v>
      </c>
      <c r="F27" s="12">
        <f>H17</f>
        <v>267.10000000000002</v>
      </c>
      <c r="G27" s="14">
        <v>4320.72</v>
      </c>
      <c r="H27" s="13">
        <f t="shared" si="0"/>
        <v>267.10000000000002</v>
      </c>
      <c r="I27" s="14">
        <v>4320.72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62">
        <v>4.29</v>
      </c>
      <c r="F28" s="12">
        <f>H17</f>
        <v>267.10000000000002</v>
      </c>
      <c r="G28" s="14">
        <v>12196.43</v>
      </c>
      <c r="H28" s="13">
        <f t="shared" si="0"/>
        <v>267.10000000000002</v>
      </c>
      <c r="I28" s="14">
        <v>12196.43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62">
        <v>0.93</v>
      </c>
      <c r="F29" s="12">
        <f>H17</f>
        <v>267.10000000000002</v>
      </c>
      <c r="G29" s="14">
        <v>2644.64</v>
      </c>
      <c r="H29" s="13">
        <f t="shared" si="0"/>
        <v>267.10000000000002</v>
      </c>
      <c r="I29" s="14">
        <v>2550.04</v>
      </c>
    </row>
    <row r="30" spans="1:9" s="2" customFormat="1" ht="29.25" customHeight="1" x14ac:dyDescent="0.25">
      <c r="A30" s="31">
        <v>7</v>
      </c>
      <c r="B30" s="128" t="s">
        <v>58</v>
      </c>
      <c r="C30" s="129"/>
      <c r="D30" s="31" t="s">
        <v>24</v>
      </c>
      <c r="E30" s="62">
        <v>1.0900000000000001</v>
      </c>
      <c r="F30" s="12">
        <f>H17</f>
        <v>267.10000000000002</v>
      </c>
      <c r="G30" s="14">
        <v>3098.54</v>
      </c>
      <c r="H30" s="13">
        <f t="shared" si="0"/>
        <v>267.10000000000002</v>
      </c>
      <c r="I30" s="14">
        <v>2548.1999999999998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62">
        <v>0.16</v>
      </c>
      <c r="F31" s="12">
        <f>H17</f>
        <v>267.10000000000002</v>
      </c>
      <c r="G31" s="14">
        <v>453.85</v>
      </c>
      <c r="H31" s="13">
        <f t="shared" si="0"/>
        <v>267.10000000000002</v>
      </c>
      <c r="I31" s="14">
        <v>96.16</v>
      </c>
    </row>
    <row r="32" spans="1:9" s="2" customFormat="1" ht="32.25" customHeight="1" x14ac:dyDescent="0.25">
      <c r="A32" s="31">
        <v>9</v>
      </c>
      <c r="B32" s="128" t="s">
        <v>60</v>
      </c>
      <c r="C32" s="129"/>
      <c r="D32" s="31" t="s">
        <v>24</v>
      </c>
      <c r="E32" s="62">
        <v>1.61</v>
      </c>
      <c r="F32" s="12">
        <f>H17</f>
        <v>267.10000000000002</v>
      </c>
      <c r="G32" s="12">
        <v>4576.84</v>
      </c>
      <c r="H32" s="13">
        <f t="shared" si="0"/>
        <v>267.10000000000002</v>
      </c>
      <c r="I32" s="14">
        <v>2400.11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40907.320000000007</v>
      </c>
      <c r="H33" s="10" t="s">
        <v>39</v>
      </c>
      <c r="I33" s="15">
        <f>SUM(I24:I32)</f>
        <v>34248.519999999997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0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143" t="s">
        <v>32</v>
      </c>
      <c r="C41" s="146"/>
      <c r="D41" s="33" t="s">
        <v>33</v>
      </c>
      <c r="E41" s="33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29.25" customHeight="1" x14ac:dyDescent="0.25">
      <c r="A43" s="31"/>
      <c r="B43" s="143"/>
      <c r="C43" s="146"/>
      <c r="D43" s="29"/>
      <c r="E43" s="12"/>
      <c r="F43" s="31"/>
      <c r="G43" s="32"/>
      <c r="H43" s="113"/>
      <c r="I43" s="114"/>
    </row>
    <row r="44" spans="1:9" ht="34.5" customHeight="1" x14ac:dyDescent="0.25">
      <c r="A44" s="158" t="s">
        <v>38</v>
      </c>
      <c r="B44" s="107"/>
      <c r="C44" s="107"/>
      <c r="D44" s="108"/>
      <c r="E44" s="12">
        <f>SUM(E43:E43)</f>
        <v>0</v>
      </c>
      <c r="F44" s="118" t="s">
        <v>39</v>
      </c>
      <c r="G44" s="110"/>
      <c r="H44" s="120"/>
      <c r="I44" s="171"/>
    </row>
    <row r="46" spans="1:9" x14ac:dyDescent="0.25">
      <c r="A46" s="3" t="s">
        <v>40</v>
      </c>
      <c r="H46" s="19">
        <v>13644.25</v>
      </c>
      <c r="I46" s="3" t="s">
        <v>28</v>
      </c>
    </row>
    <row r="47" spans="1:9" ht="36.75" customHeight="1" x14ac:dyDescent="0.25">
      <c r="A47" s="105" t="s">
        <v>37</v>
      </c>
      <c r="B47" s="106"/>
      <c r="C47" s="106"/>
      <c r="D47" s="106"/>
      <c r="E47" s="106"/>
      <c r="F47" s="106"/>
      <c r="G47" s="106"/>
      <c r="H47" s="106"/>
      <c r="I47" s="106"/>
    </row>
    <row r="49" spans="1:9" s="26" customFormat="1" ht="56.25" customHeight="1" x14ac:dyDescent="0.2">
      <c r="A49" s="33" t="s">
        <v>0</v>
      </c>
      <c r="B49" s="33" t="s">
        <v>41</v>
      </c>
      <c r="C49" s="33" t="s">
        <v>42</v>
      </c>
      <c r="D49" s="143" t="s">
        <v>43</v>
      </c>
      <c r="E49" s="144"/>
      <c r="F49" s="145"/>
    </row>
    <row r="50" spans="1:9" s="2" customFormat="1" x14ac:dyDescent="0.25">
      <c r="A50" s="31">
        <v>1</v>
      </c>
      <c r="B50" s="31">
        <v>2</v>
      </c>
      <c r="C50" s="31">
        <v>3</v>
      </c>
      <c r="D50" s="109">
        <v>4</v>
      </c>
      <c r="E50" s="110"/>
      <c r="F50" s="110"/>
    </row>
    <row r="51" spans="1:9" x14ac:dyDescent="0.25">
      <c r="A51" s="31" t="s">
        <v>39</v>
      </c>
      <c r="B51" s="31" t="s">
        <v>39</v>
      </c>
      <c r="C51" s="31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78.75" x14ac:dyDescent="0.25">
      <c r="A55" s="29" t="s">
        <v>0</v>
      </c>
      <c r="B55" s="98" t="s">
        <v>45</v>
      </c>
      <c r="C55" s="99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98">
        <v>2</v>
      </c>
      <c r="C56" s="99"/>
      <c r="D56" s="29">
        <v>3</v>
      </c>
      <c r="E56" s="29">
        <v>4</v>
      </c>
      <c r="F56" s="29">
        <v>5</v>
      </c>
      <c r="G56" s="29">
        <v>6</v>
      </c>
    </row>
    <row r="57" spans="1:9" ht="31.5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54551.570000000007</v>
      </c>
      <c r="F57" s="20">
        <v>46292.15</v>
      </c>
      <c r="G57" s="12">
        <f>E57-F57</f>
        <v>8259.4200000000055</v>
      </c>
      <c r="I57" s="22"/>
    </row>
    <row r="58" spans="1:9" ht="32.25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54551.570000000007</v>
      </c>
      <c r="F59" s="20">
        <f>SUM(F57:F58)</f>
        <v>46292.15</v>
      </c>
      <c r="G59" s="12">
        <f>SUM(G57:G58)</f>
        <v>8259.4200000000055</v>
      </c>
    </row>
  </sheetData>
  <mergeCells count="55">
    <mergeCell ref="B23:C23"/>
    <mergeCell ref="B24:C24"/>
    <mergeCell ref="B25:C25"/>
    <mergeCell ref="A17:G17"/>
    <mergeCell ref="A19:I19"/>
    <mergeCell ref="A21:A22"/>
    <mergeCell ref="B21:C22"/>
    <mergeCell ref="D21:D22"/>
    <mergeCell ref="E21:E22"/>
    <mergeCell ref="F21:G21"/>
    <mergeCell ref="H21:I21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6:C26"/>
    <mergeCell ref="B27:C27"/>
    <mergeCell ref="B28:C28"/>
    <mergeCell ref="B29:C29"/>
    <mergeCell ref="B30:C30"/>
    <mergeCell ref="B31:C31"/>
    <mergeCell ref="B32:C32"/>
    <mergeCell ref="A33:E33"/>
    <mergeCell ref="A44:D44"/>
    <mergeCell ref="F44:G44"/>
    <mergeCell ref="A35:I35"/>
    <mergeCell ref="H41:I41"/>
    <mergeCell ref="B42:C42"/>
    <mergeCell ref="F42:G42"/>
    <mergeCell ref="A37:G37"/>
    <mergeCell ref="A38:G38"/>
    <mergeCell ref="A39:G39"/>
    <mergeCell ref="B41:C41"/>
    <mergeCell ref="F41:G41"/>
    <mergeCell ref="H42:I42"/>
    <mergeCell ref="B43:C43"/>
    <mergeCell ref="H43:I43"/>
    <mergeCell ref="B56:C56"/>
    <mergeCell ref="B57:C57"/>
    <mergeCell ref="H44:I44"/>
    <mergeCell ref="B58:C58"/>
    <mergeCell ref="A59:C59"/>
    <mergeCell ref="A47:I47"/>
    <mergeCell ref="D49:F49"/>
    <mergeCell ref="D50:F50"/>
    <mergeCell ref="D51:F51"/>
    <mergeCell ref="A53:I53"/>
    <mergeCell ref="B55:C55"/>
  </mergeCells>
  <hyperlinks>
    <hyperlink ref="C15" r:id="rId1" display="upravdom19.12@mail.ru"/>
  </hyperlinks>
  <pageMargins left="0.11811023622047245" right="0.11811023622047245" top="0.15748031496062992" bottom="0.15748031496062992" header="0" footer="0"/>
  <pageSetup paperSize="9" scale="58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zoomScale="70" zoomScaleNormal="70" workbookViewId="0">
      <selection activeCell="E63" sqref="E63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84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953.44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28" t="s">
        <v>53</v>
      </c>
      <c r="C24" s="129"/>
      <c r="D24" s="31" t="s">
        <v>24</v>
      </c>
      <c r="E24" s="62">
        <v>1.32</v>
      </c>
      <c r="F24" s="12">
        <f>H17</f>
        <v>953.44</v>
      </c>
      <c r="G24" s="14">
        <v>13340.34</v>
      </c>
      <c r="H24" s="13">
        <f>F24</f>
        <v>953.44</v>
      </c>
      <c r="I24" s="14">
        <v>13340.34</v>
      </c>
    </row>
    <row r="25" spans="1:9" s="2" customFormat="1" ht="16.5" customHeight="1" x14ac:dyDescent="0.25">
      <c r="A25" s="31">
        <v>2</v>
      </c>
      <c r="B25" s="128" t="s">
        <v>54</v>
      </c>
      <c r="C25" s="151"/>
      <c r="D25" s="31" t="s">
        <v>24</v>
      </c>
      <c r="E25" s="62">
        <v>3.09</v>
      </c>
      <c r="F25" s="12">
        <f>H17</f>
        <v>953.44</v>
      </c>
      <c r="G25" s="14">
        <v>31223.54</v>
      </c>
      <c r="H25" s="13">
        <f t="shared" ref="H25:H32" si="0">F25</f>
        <v>953.44</v>
      </c>
      <c r="I25" s="14">
        <v>12510.91</v>
      </c>
    </row>
    <row r="26" spans="1:9" s="2" customFormat="1" ht="15.75" customHeight="1" x14ac:dyDescent="0.25">
      <c r="A26" s="31">
        <v>3</v>
      </c>
      <c r="B26" s="128" t="s">
        <v>61</v>
      </c>
      <c r="C26" s="151"/>
      <c r="D26" s="31" t="s">
        <v>24</v>
      </c>
      <c r="E26" s="62">
        <v>0.38</v>
      </c>
      <c r="F26" s="12">
        <f>H17</f>
        <v>953.44</v>
      </c>
      <c r="G26" s="14">
        <v>3839.88</v>
      </c>
      <c r="H26" s="13">
        <f t="shared" si="0"/>
        <v>953.44</v>
      </c>
      <c r="I26" s="14">
        <v>3839.88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62">
        <v>1.52</v>
      </c>
      <c r="F27" s="12">
        <f>H17</f>
        <v>953.44</v>
      </c>
      <c r="G27" s="14">
        <v>15359.39</v>
      </c>
      <c r="H27" s="13">
        <f t="shared" si="0"/>
        <v>953.44</v>
      </c>
      <c r="I27" s="14">
        <v>15359.39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62">
        <v>4.29</v>
      </c>
      <c r="F28" s="12">
        <f>H17</f>
        <v>953.44</v>
      </c>
      <c r="G28" s="14">
        <v>43356.11</v>
      </c>
      <c r="H28" s="13">
        <f t="shared" si="0"/>
        <v>953.44</v>
      </c>
      <c r="I28" s="14">
        <v>43356.11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62">
        <v>0.93</v>
      </c>
      <c r="F29" s="12">
        <f>H17</f>
        <v>953.44</v>
      </c>
      <c r="G29" s="14">
        <v>9401.3700000000008</v>
      </c>
      <c r="H29" s="13">
        <f t="shared" si="0"/>
        <v>953.44</v>
      </c>
      <c r="I29" s="14">
        <v>8695.64</v>
      </c>
    </row>
    <row r="30" spans="1:9" s="2" customFormat="1" ht="29.25" customHeight="1" x14ac:dyDescent="0.25">
      <c r="A30" s="31">
        <v>7</v>
      </c>
      <c r="B30" s="128" t="s">
        <v>58</v>
      </c>
      <c r="C30" s="129"/>
      <c r="D30" s="31" t="s">
        <v>24</v>
      </c>
      <c r="E30" s="62">
        <v>1.0900000000000001</v>
      </c>
      <c r="F30" s="12">
        <f>H17</f>
        <v>953.44</v>
      </c>
      <c r="G30" s="14">
        <v>11014.78</v>
      </c>
      <c r="H30" s="13">
        <f t="shared" si="0"/>
        <v>953.44</v>
      </c>
      <c r="I30" s="14">
        <v>4442.9399999999996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62">
        <v>0.16</v>
      </c>
      <c r="F31" s="12">
        <f>H17</f>
        <v>953.44</v>
      </c>
      <c r="G31" s="14">
        <v>1613.41</v>
      </c>
      <c r="H31" s="13">
        <f t="shared" si="0"/>
        <v>953.44</v>
      </c>
      <c r="I31" s="14">
        <v>343.3</v>
      </c>
    </row>
    <row r="32" spans="1:9" s="2" customFormat="1" ht="32.25" customHeight="1" x14ac:dyDescent="0.25">
      <c r="A32" s="31">
        <v>9</v>
      </c>
      <c r="B32" s="128" t="s">
        <v>60</v>
      </c>
      <c r="C32" s="129"/>
      <c r="D32" s="31" t="s">
        <v>24</v>
      </c>
      <c r="E32" s="62">
        <v>1.61</v>
      </c>
      <c r="F32" s="12">
        <f>H17</f>
        <v>953.44</v>
      </c>
      <c r="G32" s="12">
        <v>17075.740000000002</v>
      </c>
      <c r="H32" s="13">
        <f t="shared" si="0"/>
        <v>953.44</v>
      </c>
      <c r="I32" s="14">
        <v>25661.53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146224.56</v>
      </c>
      <c r="H33" s="10" t="s">
        <v>39</v>
      </c>
      <c r="I33" s="15">
        <f>SUM(I24:I32)</f>
        <v>127550.04000000001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E47</f>
        <v>23295.5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143" t="s">
        <v>32</v>
      </c>
      <c r="C41" s="146"/>
      <c r="D41" s="33" t="s">
        <v>33</v>
      </c>
      <c r="E41" s="33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56.25" customHeight="1" x14ac:dyDescent="0.25">
      <c r="A43" s="31">
        <v>1</v>
      </c>
      <c r="B43" s="111" t="s">
        <v>152</v>
      </c>
      <c r="C43" s="112"/>
      <c r="D43" s="29" t="s">
        <v>65</v>
      </c>
      <c r="E43" s="12">
        <v>15471.5</v>
      </c>
      <c r="F43" s="62">
        <v>1</v>
      </c>
      <c r="G43" s="63" t="s">
        <v>66</v>
      </c>
      <c r="H43" s="113" t="s">
        <v>153</v>
      </c>
      <c r="I43" s="114"/>
    </row>
    <row r="44" spans="1:9" s="16" customFormat="1" ht="42.75" customHeight="1" x14ac:dyDescent="0.25">
      <c r="A44" s="31">
        <v>2</v>
      </c>
      <c r="B44" s="111" t="s">
        <v>154</v>
      </c>
      <c r="C44" s="112"/>
      <c r="D44" s="29" t="s">
        <v>65</v>
      </c>
      <c r="E44" s="12">
        <v>3326</v>
      </c>
      <c r="F44" s="62">
        <v>1</v>
      </c>
      <c r="G44" s="63" t="s">
        <v>66</v>
      </c>
      <c r="H44" s="113" t="s">
        <v>155</v>
      </c>
      <c r="I44" s="114"/>
    </row>
    <row r="45" spans="1:9" s="16" customFormat="1" ht="42.75" customHeight="1" x14ac:dyDescent="0.25">
      <c r="A45" s="31">
        <v>3</v>
      </c>
      <c r="B45" s="111" t="s">
        <v>156</v>
      </c>
      <c r="C45" s="112"/>
      <c r="D45" s="29" t="s">
        <v>65</v>
      </c>
      <c r="E45" s="12">
        <v>2249</v>
      </c>
      <c r="F45" s="62">
        <v>1</v>
      </c>
      <c r="G45" s="63" t="s">
        <v>66</v>
      </c>
      <c r="H45" s="113" t="s">
        <v>157</v>
      </c>
      <c r="I45" s="114"/>
    </row>
    <row r="46" spans="1:9" s="16" customFormat="1" ht="56.25" customHeight="1" x14ac:dyDescent="0.25">
      <c r="A46" s="31">
        <v>4</v>
      </c>
      <c r="B46" s="111" t="s">
        <v>159</v>
      </c>
      <c r="C46" s="112"/>
      <c r="D46" s="29" t="s">
        <v>65</v>
      </c>
      <c r="E46" s="12">
        <v>2249</v>
      </c>
      <c r="F46" s="62">
        <v>1</v>
      </c>
      <c r="G46" s="63" t="s">
        <v>66</v>
      </c>
      <c r="H46" s="113" t="s">
        <v>158</v>
      </c>
      <c r="I46" s="114"/>
    </row>
    <row r="47" spans="1:9" ht="34.5" customHeight="1" x14ac:dyDescent="0.25">
      <c r="A47" s="158" t="s">
        <v>38</v>
      </c>
      <c r="B47" s="107"/>
      <c r="C47" s="107"/>
      <c r="D47" s="108"/>
      <c r="E47" s="12">
        <f>SUM(E43:E46)</f>
        <v>23295.5</v>
      </c>
      <c r="F47" s="118" t="s">
        <v>39</v>
      </c>
      <c r="G47" s="110"/>
      <c r="H47" s="120" t="s">
        <v>52</v>
      </c>
      <c r="I47" s="171"/>
    </row>
    <row r="49" spans="1:9" x14ac:dyDescent="0.25">
      <c r="A49" s="3" t="s">
        <v>40</v>
      </c>
      <c r="H49" s="19">
        <v>48502.85</v>
      </c>
      <c r="I49" s="3" t="s">
        <v>28</v>
      </c>
    </row>
    <row r="50" spans="1:9" ht="36.75" customHeight="1" x14ac:dyDescent="0.25">
      <c r="A50" s="105" t="s">
        <v>37</v>
      </c>
      <c r="B50" s="106"/>
      <c r="C50" s="106"/>
      <c r="D50" s="106"/>
      <c r="E50" s="106"/>
      <c r="F50" s="106"/>
      <c r="G50" s="106"/>
      <c r="H50" s="106"/>
      <c r="I50" s="106"/>
    </row>
    <row r="52" spans="1:9" s="26" customFormat="1" ht="56.25" customHeight="1" x14ac:dyDescent="0.2">
      <c r="A52" s="33" t="s">
        <v>0</v>
      </c>
      <c r="B52" s="33" t="s">
        <v>41</v>
      </c>
      <c r="C52" s="33" t="s">
        <v>42</v>
      </c>
      <c r="D52" s="143" t="s">
        <v>43</v>
      </c>
      <c r="E52" s="144"/>
      <c r="F52" s="145"/>
    </row>
    <row r="53" spans="1:9" s="2" customFormat="1" x14ac:dyDescent="0.25">
      <c r="A53" s="31">
        <v>1</v>
      </c>
      <c r="B53" s="31">
        <v>2</v>
      </c>
      <c r="C53" s="31">
        <v>3</v>
      </c>
      <c r="D53" s="109">
        <v>4</v>
      </c>
      <c r="E53" s="110"/>
      <c r="F53" s="110"/>
    </row>
    <row r="54" spans="1:9" x14ac:dyDescent="0.25">
      <c r="A54" s="31" t="s">
        <v>39</v>
      </c>
      <c r="B54" s="31" t="s">
        <v>39</v>
      </c>
      <c r="C54" s="31" t="s">
        <v>39</v>
      </c>
      <c r="D54" s="109" t="s">
        <v>39</v>
      </c>
      <c r="E54" s="110"/>
      <c r="F54" s="110"/>
    </row>
    <row r="56" spans="1:9" ht="69.75" customHeight="1" x14ac:dyDescent="0.25">
      <c r="A56" s="105" t="s">
        <v>44</v>
      </c>
      <c r="B56" s="106"/>
      <c r="C56" s="106"/>
      <c r="D56" s="106"/>
      <c r="E56" s="106"/>
      <c r="F56" s="106"/>
      <c r="G56" s="106"/>
      <c r="H56" s="106"/>
      <c r="I56" s="106"/>
    </row>
    <row r="58" spans="1:9" ht="78.75" x14ac:dyDescent="0.25">
      <c r="A58" s="29" t="s">
        <v>0</v>
      </c>
      <c r="B58" s="98" t="s">
        <v>45</v>
      </c>
      <c r="C58" s="99"/>
      <c r="D58" s="29" t="s">
        <v>46</v>
      </c>
      <c r="E58" s="29" t="s">
        <v>47</v>
      </c>
      <c r="F58" s="29" t="s">
        <v>48</v>
      </c>
      <c r="G58" s="29" t="s">
        <v>49</v>
      </c>
    </row>
    <row r="59" spans="1:9" x14ac:dyDescent="0.25">
      <c r="A59" s="29">
        <v>1</v>
      </c>
      <c r="B59" s="98">
        <v>2</v>
      </c>
      <c r="C59" s="99"/>
      <c r="D59" s="29">
        <v>3</v>
      </c>
      <c r="E59" s="29">
        <v>4</v>
      </c>
      <c r="F59" s="29">
        <v>5</v>
      </c>
      <c r="G59" s="29">
        <v>6</v>
      </c>
    </row>
    <row r="60" spans="1:9" ht="31.5" customHeight="1" x14ac:dyDescent="0.25">
      <c r="A60" s="11">
        <v>1</v>
      </c>
      <c r="B60" s="100" t="s">
        <v>50</v>
      </c>
      <c r="C60" s="101"/>
      <c r="D60" s="20">
        <v>0</v>
      </c>
      <c r="E60" s="20">
        <f>G33+H49</f>
        <v>194727.41</v>
      </c>
      <c r="F60" s="20">
        <v>176741.57</v>
      </c>
      <c r="G60" s="12">
        <f>E60-F60</f>
        <v>17985.839999999997</v>
      </c>
      <c r="I60" s="22"/>
    </row>
    <row r="61" spans="1:9" ht="32.25" customHeight="1" x14ac:dyDescent="0.25">
      <c r="A61" s="11">
        <v>2</v>
      </c>
      <c r="B61" s="100" t="s">
        <v>51</v>
      </c>
      <c r="C61" s="101"/>
      <c r="D61" s="20">
        <v>0</v>
      </c>
      <c r="E61" s="20" t="s">
        <v>39</v>
      </c>
      <c r="F61" s="20" t="s">
        <v>39</v>
      </c>
      <c r="G61" s="12" t="s">
        <v>39</v>
      </c>
    </row>
    <row r="62" spans="1:9" x14ac:dyDescent="0.25">
      <c r="A62" s="102" t="s">
        <v>38</v>
      </c>
      <c r="B62" s="103"/>
      <c r="C62" s="104"/>
      <c r="D62" s="20">
        <f>SUM(D60:D61)</f>
        <v>0</v>
      </c>
      <c r="E62" s="20">
        <f>SUM(E60:E61)</f>
        <v>194727.41</v>
      </c>
      <c r="F62" s="20">
        <f>SUM(F60:F61)</f>
        <v>176741.57</v>
      </c>
      <c r="G62" s="12">
        <f>SUM(G60:G61)</f>
        <v>17985.839999999997</v>
      </c>
    </row>
  </sheetData>
  <mergeCells count="61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42:C42"/>
    <mergeCell ref="D54:F54"/>
    <mergeCell ref="B46:C46"/>
    <mergeCell ref="F42:G42"/>
    <mergeCell ref="H42:I42"/>
    <mergeCell ref="B43:C43"/>
    <mergeCell ref="H43:I43"/>
    <mergeCell ref="H45:I45"/>
    <mergeCell ref="B61:C61"/>
    <mergeCell ref="A62:C62"/>
    <mergeCell ref="B44:C44"/>
    <mergeCell ref="A50:I50"/>
    <mergeCell ref="D52:F52"/>
    <mergeCell ref="B59:C59"/>
    <mergeCell ref="B60:C60"/>
    <mergeCell ref="D53:F53"/>
    <mergeCell ref="A56:I56"/>
    <mergeCell ref="B58:C58"/>
    <mergeCell ref="A47:D47"/>
    <mergeCell ref="F47:G47"/>
    <mergeCell ref="H47:I47"/>
    <mergeCell ref="H46:I46"/>
    <mergeCell ref="H44:I44"/>
    <mergeCell ref="B45:C45"/>
  </mergeCells>
  <hyperlinks>
    <hyperlink ref="C15" r:id="rId1" display="upravdom19.12@mail.ru"/>
    <hyperlink ref="H47" r:id="rId2" location="!/workplanning?mainForm=true"/>
  </hyperlinks>
  <pageMargins left="0.19685039370078741" right="0.11811023622047245" top="0.15748031496062992" bottom="0.15748031496062992" header="0" footer="0"/>
  <pageSetup paperSize="9" scale="53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zoomScale="70" zoomScaleNormal="70" workbookViewId="0">
      <selection activeCell="E62" sqref="E62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89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235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28" t="s">
        <v>53</v>
      </c>
      <c r="C24" s="129"/>
      <c r="D24" s="31" t="s">
        <v>24</v>
      </c>
      <c r="E24" s="62">
        <v>1.32</v>
      </c>
      <c r="F24" s="12">
        <f>H17</f>
        <v>235</v>
      </c>
      <c r="G24" s="14">
        <v>3301.73</v>
      </c>
      <c r="H24" s="13">
        <f>F24</f>
        <v>235</v>
      </c>
      <c r="I24" s="14">
        <v>3301.73</v>
      </c>
    </row>
    <row r="25" spans="1:9" s="2" customFormat="1" ht="16.5" customHeight="1" x14ac:dyDescent="0.25">
      <c r="A25" s="31">
        <v>2</v>
      </c>
      <c r="B25" s="128" t="s">
        <v>54</v>
      </c>
      <c r="C25" s="151"/>
      <c r="D25" s="31" t="s">
        <v>24</v>
      </c>
      <c r="E25" s="62">
        <v>3.09</v>
      </c>
      <c r="F25" s="12">
        <f>H17</f>
        <v>235</v>
      </c>
      <c r="G25" s="14">
        <v>7727.82</v>
      </c>
      <c r="H25" s="13">
        <f t="shared" ref="H25:H32" si="0">F25</f>
        <v>235</v>
      </c>
      <c r="I25" s="14">
        <v>14345.44</v>
      </c>
    </row>
    <row r="26" spans="1:9" s="2" customFormat="1" ht="15.75" customHeight="1" x14ac:dyDescent="0.25">
      <c r="A26" s="31">
        <v>3</v>
      </c>
      <c r="B26" s="128" t="s">
        <v>61</v>
      </c>
      <c r="C26" s="151"/>
      <c r="D26" s="31" t="s">
        <v>24</v>
      </c>
      <c r="E26" s="62">
        <v>0.38</v>
      </c>
      <c r="F26" s="12">
        <f>H17</f>
        <v>235</v>
      </c>
      <c r="G26" s="14">
        <v>950.34</v>
      </c>
      <c r="H26" s="13">
        <f t="shared" si="0"/>
        <v>235</v>
      </c>
      <c r="I26" s="14">
        <v>950.34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62">
        <v>1.52</v>
      </c>
      <c r="F27" s="12">
        <f>H17</f>
        <v>235</v>
      </c>
      <c r="G27" s="14">
        <v>3801.43</v>
      </c>
      <c r="H27" s="13">
        <f t="shared" si="0"/>
        <v>235</v>
      </c>
      <c r="I27" s="14">
        <v>1800.22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62">
        <v>4.29</v>
      </c>
      <c r="F28" s="12">
        <f>H17</f>
        <v>235</v>
      </c>
      <c r="G28" s="14">
        <v>10730.64</v>
      </c>
      <c r="H28" s="13">
        <f t="shared" si="0"/>
        <v>235</v>
      </c>
      <c r="I28" s="14">
        <v>10730.64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62">
        <v>0.93</v>
      </c>
      <c r="F29" s="12">
        <f>H17</f>
        <v>235</v>
      </c>
      <c r="G29" s="14">
        <v>2326.83</v>
      </c>
      <c r="H29" s="13">
        <f t="shared" si="0"/>
        <v>235</v>
      </c>
      <c r="I29" s="14">
        <v>2788</v>
      </c>
    </row>
    <row r="30" spans="1:9" s="2" customFormat="1" ht="29.25" customHeight="1" x14ac:dyDescent="0.25">
      <c r="A30" s="31">
        <v>7</v>
      </c>
      <c r="B30" s="128" t="s">
        <v>58</v>
      </c>
      <c r="C30" s="129"/>
      <c r="D30" s="31" t="s">
        <v>24</v>
      </c>
      <c r="E30" s="62">
        <v>1.0900000000000001</v>
      </c>
      <c r="F30" s="12">
        <f>H17</f>
        <v>235</v>
      </c>
      <c r="G30" s="14">
        <v>2726.18</v>
      </c>
      <c r="H30" s="13">
        <f t="shared" si="0"/>
        <v>235</v>
      </c>
      <c r="I30" s="14">
        <v>2459.6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62">
        <v>0.16</v>
      </c>
      <c r="F31" s="12">
        <f>H17</f>
        <v>235</v>
      </c>
      <c r="G31" s="14">
        <v>399.3</v>
      </c>
      <c r="H31" s="13">
        <f t="shared" si="0"/>
        <v>235</v>
      </c>
      <c r="I31" s="14">
        <v>84.6</v>
      </c>
    </row>
    <row r="32" spans="1:9" s="2" customFormat="1" ht="32.25" customHeight="1" x14ac:dyDescent="0.25">
      <c r="A32" s="31">
        <v>9</v>
      </c>
      <c r="B32" s="128" t="s">
        <v>60</v>
      </c>
      <c r="C32" s="129"/>
      <c r="D32" s="31" t="s">
        <v>24</v>
      </c>
      <c r="E32" s="62">
        <v>1.61</v>
      </c>
      <c r="F32" s="12">
        <f>H17</f>
        <v>235</v>
      </c>
      <c r="G32" s="12">
        <v>4026.83</v>
      </c>
      <c r="H32" s="13">
        <f t="shared" si="0"/>
        <v>235</v>
      </c>
      <c r="I32" s="14">
        <v>14291.8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35991.1</v>
      </c>
      <c r="H33" s="10" t="s">
        <v>39</v>
      </c>
      <c r="I33" s="15">
        <f>SUM(I24:I32)</f>
        <v>50752.369999999995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E46</f>
        <v>15557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143" t="s">
        <v>32</v>
      </c>
      <c r="C41" s="146"/>
      <c r="D41" s="33" t="s">
        <v>33</v>
      </c>
      <c r="E41" s="33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56.25" customHeight="1" x14ac:dyDescent="0.25">
      <c r="A43" s="31">
        <v>1</v>
      </c>
      <c r="B43" s="111" t="s">
        <v>160</v>
      </c>
      <c r="C43" s="112"/>
      <c r="D43" s="29" t="s">
        <v>65</v>
      </c>
      <c r="E43" s="12">
        <v>4290</v>
      </c>
      <c r="F43" s="31">
        <v>1</v>
      </c>
      <c r="G43" s="32" t="s">
        <v>66</v>
      </c>
      <c r="H43" s="113" t="s">
        <v>161</v>
      </c>
      <c r="I43" s="114"/>
    </row>
    <row r="44" spans="1:9" s="16" customFormat="1" ht="56.25" customHeight="1" x14ac:dyDescent="0.25">
      <c r="A44" s="54">
        <v>2</v>
      </c>
      <c r="B44" s="111" t="s">
        <v>162</v>
      </c>
      <c r="C44" s="112"/>
      <c r="D44" s="53" t="s">
        <v>65</v>
      </c>
      <c r="E44" s="12">
        <v>9043</v>
      </c>
      <c r="F44" s="54">
        <v>1</v>
      </c>
      <c r="G44" s="55" t="s">
        <v>66</v>
      </c>
      <c r="H44" s="113" t="s">
        <v>163</v>
      </c>
      <c r="I44" s="114"/>
    </row>
    <row r="45" spans="1:9" s="16" customFormat="1" ht="56.25" customHeight="1" x14ac:dyDescent="0.25">
      <c r="A45" s="54">
        <v>3</v>
      </c>
      <c r="B45" s="111" t="s">
        <v>165</v>
      </c>
      <c r="C45" s="112"/>
      <c r="D45" s="53" t="s">
        <v>65</v>
      </c>
      <c r="E45" s="12">
        <v>2224</v>
      </c>
      <c r="F45" s="54">
        <v>1</v>
      </c>
      <c r="G45" s="55" t="s">
        <v>66</v>
      </c>
      <c r="H45" s="113" t="s">
        <v>164</v>
      </c>
      <c r="I45" s="114"/>
    </row>
    <row r="46" spans="1:9" ht="34.5" customHeight="1" x14ac:dyDescent="0.25">
      <c r="A46" s="158" t="s">
        <v>38</v>
      </c>
      <c r="B46" s="107"/>
      <c r="C46" s="107"/>
      <c r="D46" s="108"/>
      <c r="E46" s="12">
        <f>SUM(E43:E45)</f>
        <v>15557</v>
      </c>
      <c r="F46" s="118" t="s">
        <v>39</v>
      </c>
      <c r="G46" s="110"/>
      <c r="H46" s="120" t="s">
        <v>52</v>
      </c>
      <c r="I46" s="171"/>
    </row>
    <row r="48" spans="1:9" x14ac:dyDescent="0.25">
      <c r="A48" s="3" t="s">
        <v>40</v>
      </c>
      <c r="H48" s="19">
        <v>12004.46</v>
      </c>
      <c r="I48" s="3" t="s">
        <v>28</v>
      </c>
    </row>
    <row r="49" spans="1:9" ht="36.75" customHeight="1" x14ac:dyDescent="0.25">
      <c r="A49" s="105" t="s">
        <v>37</v>
      </c>
      <c r="B49" s="106"/>
      <c r="C49" s="106"/>
      <c r="D49" s="106"/>
      <c r="E49" s="106"/>
      <c r="F49" s="106"/>
      <c r="G49" s="106"/>
      <c r="H49" s="106"/>
      <c r="I49" s="106"/>
    </row>
    <row r="51" spans="1:9" s="26" customFormat="1" ht="56.25" customHeight="1" x14ac:dyDescent="0.2">
      <c r="A51" s="33" t="s">
        <v>0</v>
      </c>
      <c r="B51" s="33" t="s">
        <v>41</v>
      </c>
      <c r="C51" s="33" t="s">
        <v>42</v>
      </c>
      <c r="D51" s="143" t="s">
        <v>43</v>
      </c>
      <c r="E51" s="144"/>
      <c r="F51" s="145"/>
    </row>
    <row r="52" spans="1:9" s="2" customFormat="1" x14ac:dyDescent="0.25">
      <c r="A52" s="31">
        <v>1</v>
      </c>
      <c r="B52" s="31">
        <v>2</v>
      </c>
      <c r="C52" s="31">
        <v>3</v>
      </c>
      <c r="D52" s="109">
        <v>4</v>
      </c>
      <c r="E52" s="110"/>
      <c r="F52" s="110"/>
    </row>
    <row r="53" spans="1:9" x14ac:dyDescent="0.25">
      <c r="A53" s="31" t="s">
        <v>39</v>
      </c>
      <c r="B53" s="31" t="s">
        <v>39</v>
      </c>
      <c r="C53" s="31" t="s">
        <v>39</v>
      </c>
      <c r="D53" s="109" t="s">
        <v>39</v>
      </c>
      <c r="E53" s="110"/>
      <c r="F53" s="110"/>
    </row>
    <row r="55" spans="1:9" ht="69.75" customHeight="1" x14ac:dyDescent="0.25">
      <c r="A55" s="105" t="s">
        <v>44</v>
      </c>
      <c r="B55" s="106"/>
      <c r="C55" s="106"/>
      <c r="D55" s="106"/>
      <c r="E55" s="106"/>
      <c r="F55" s="106"/>
      <c r="G55" s="106"/>
      <c r="H55" s="106"/>
      <c r="I55" s="106"/>
    </row>
    <row r="57" spans="1:9" ht="78.75" x14ac:dyDescent="0.25">
      <c r="A57" s="29" t="s">
        <v>0</v>
      </c>
      <c r="B57" s="98" t="s">
        <v>45</v>
      </c>
      <c r="C57" s="99"/>
      <c r="D57" s="29" t="s">
        <v>46</v>
      </c>
      <c r="E57" s="29" t="s">
        <v>47</v>
      </c>
      <c r="F57" s="29" t="s">
        <v>48</v>
      </c>
      <c r="G57" s="29" t="s">
        <v>49</v>
      </c>
    </row>
    <row r="58" spans="1:9" x14ac:dyDescent="0.25">
      <c r="A58" s="29">
        <v>1</v>
      </c>
      <c r="B58" s="98">
        <v>2</v>
      </c>
      <c r="C58" s="99"/>
      <c r="D58" s="29">
        <v>3</v>
      </c>
      <c r="E58" s="29">
        <v>4</v>
      </c>
      <c r="F58" s="29">
        <v>5</v>
      </c>
      <c r="G58" s="29">
        <v>6</v>
      </c>
    </row>
    <row r="59" spans="1:9" ht="31.5" customHeight="1" x14ac:dyDescent="0.25">
      <c r="A59" s="11">
        <v>1</v>
      </c>
      <c r="B59" s="100" t="s">
        <v>50</v>
      </c>
      <c r="C59" s="101"/>
      <c r="D59" s="20">
        <v>0</v>
      </c>
      <c r="E59" s="20">
        <f>G33+H48</f>
        <v>47995.56</v>
      </c>
      <c r="F59" s="20">
        <v>37570.42</v>
      </c>
      <c r="G59" s="12">
        <f>E59-F59</f>
        <v>10425.14</v>
      </c>
      <c r="I59" s="22"/>
    </row>
    <row r="60" spans="1:9" ht="32.25" customHeight="1" x14ac:dyDescent="0.25">
      <c r="A60" s="11">
        <v>2</v>
      </c>
      <c r="B60" s="100" t="s">
        <v>51</v>
      </c>
      <c r="C60" s="101"/>
      <c r="D60" s="20">
        <v>0</v>
      </c>
      <c r="E60" s="20" t="s">
        <v>39</v>
      </c>
      <c r="F60" s="20" t="s">
        <v>39</v>
      </c>
      <c r="G60" s="12" t="s">
        <v>39</v>
      </c>
    </row>
    <row r="61" spans="1:9" x14ac:dyDescent="0.25">
      <c r="A61" s="102" t="s">
        <v>38</v>
      </c>
      <c r="B61" s="103"/>
      <c r="C61" s="104"/>
      <c r="D61" s="20">
        <f>SUM(D59:D60)</f>
        <v>0</v>
      </c>
      <c r="E61" s="20">
        <f>SUM(E59:E60)</f>
        <v>47995.56</v>
      </c>
      <c r="F61" s="20">
        <f>SUM(F59:F60)</f>
        <v>37570.42</v>
      </c>
      <c r="G61" s="12">
        <f>SUM(G59:G60)</f>
        <v>10425.14</v>
      </c>
    </row>
  </sheetData>
  <mergeCells count="59">
    <mergeCell ref="B45:C45"/>
    <mergeCell ref="H45:I45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46:D46"/>
    <mergeCell ref="F46:G46"/>
    <mergeCell ref="H46:I46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44:C44"/>
    <mergeCell ref="H44:I44"/>
    <mergeCell ref="B58:C58"/>
    <mergeCell ref="B59:C59"/>
    <mergeCell ref="B60:C60"/>
    <mergeCell ref="A61:C61"/>
    <mergeCell ref="A49:I49"/>
    <mergeCell ref="D51:F51"/>
    <mergeCell ref="D52:F52"/>
    <mergeCell ref="D53:F53"/>
    <mergeCell ref="A55:I55"/>
    <mergeCell ref="B57:C57"/>
  </mergeCells>
  <hyperlinks>
    <hyperlink ref="C15" r:id="rId1" display="upravdom19.12@mail.ru"/>
    <hyperlink ref="H46" r:id="rId2" location="!/workplanning?mainForm=true"/>
  </hyperlinks>
  <pageMargins left="0.11811023622047245" right="0.11811023622047245" top="0.15748031496062992" bottom="0.15748031496062992" header="0" footer="0"/>
  <pageSetup paperSize="9" scale="54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opLeftCell="A4"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90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258.3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113">
        <v>2</v>
      </c>
      <c r="C23" s="114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28" t="s">
        <v>53</v>
      </c>
      <c r="C24" s="129"/>
      <c r="D24" s="54" t="s">
        <v>24</v>
      </c>
      <c r="E24" s="62">
        <v>1.32</v>
      </c>
      <c r="F24" s="12">
        <f>H17</f>
        <v>258.3</v>
      </c>
      <c r="G24" s="14">
        <v>3629.13</v>
      </c>
      <c r="H24" s="13">
        <f>F24</f>
        <v>258.3</v>
      </c>
      <c r="I24" s="14">
        <v>3629.13</v>
      </c>
    </row>
    <row r="25" spans="1:9" s="2" customFormat="1" ht="16.5" customHeight="1" x14ac:dyDescent="0.25">
      <c r="A25" s="54">
        <v>2</v>
      </c>
      <c r="B25" s="128" t="s">
        <v>54</v>
      </c>
      <c r="C25" s="151"/>
      <c r="D25" s="54" t="s">
        <v>24</v>
      </c>
      <c r="E25" s="62">
        <v>3.09</v>
      </c>
      <c r="F25" s="12">
        <f>H17</f>
        <v>258.3</v>
      </c>
      <c r="G25" s="14">
        <v>8494.02</v>
      </c>
      <c r="H25" s="13">
        <f t="shared" ref="H25:H32" si="0">F25</f>
        <v>258.3</v>
      </c>
      <c r="I25" s="14">
        <v>4450.8500000000004</v>
      </c>
    </row>
    <row r="26" spans="1:9" s="2" customFormat="1" ht="15.75" customHeight="1" x14ac:dyDescent="0.25">
      <c r="A26" s="54">
        <v>3</v>
      </c>
      <c r="B26" s="128" t="s">
        <v>61</v>
      </c>
      <c r="C26" s="151"/>
      <c r="D26" s="54" t="s">
        <v>24</v>
      </c>
      <c r="E26" s="62">
        <v>0.38</v>
      </c>
      <c r="F26" s="12">
        <f>H17</f>
        <v>258.3</v>
      </c>
      <c r="G26" s="14">
        <v>1044.58</v>
      </c>
      <c r="H26" s="13">
        <f t="shared" si="0"/>
        <v>258.3</v>
      </c>
      <c r="I26" s="14">
        <v>1044.58</v>
      </c>
    </row>
    <row r="27" spans="1:9" s="2" customFormat="1" x14ac:dyDescent="0.25">
      <c r="A27" s="54">
        <v>4</v>
      </c>
      <c r="B27" s="128" t="s">
        <v>55</v>
      </c>
      <c r="C27" s="129"/>
      <c r="D27" s="54" t="s">
        <v>24</v>
      </c>
      <c r="E27" s="62">
        <v>1.52</v>
      </c>
      <c r="F27" s="12">
        <f>H17</f>
        <v>258.3</v>
      </c>
      <c r="G27" s="14">
        <v>4178.3900000000003</v>
      </c>
      <c r="H27" s="13">
        <f t="shared" si="0"/>
        <v>258.3</v>
      </c>
      <c r="I27" s="14">
        <v>4178.3900000000003</v>
      </c>
    </row>
    <row r="28" spans="1:9" s="2" customFormat="1" x14ac:dyDescent="0.25">
      <c r="A28" s="54">
        <v>5</v>
      </c>
      <c r="B28" s="128" t="s">
        <v>56</v>
      </c>
      <c r="C28" s="129"/>
      <c r="D28" s="54" t="s">
        <v>24</v>
      </c>
      <c r="E28" s="62">
        <v>4.29</v>
      </c>
      <c r="F28" s="12">
        <f>H17</f>
        <v>258.3</v>
      </c>
      <c r="G28" s="14">
        <v>11794.59</v>
      </c>
      <c r="H28" s="13">
        <f t="shared" si="0"/>
        <v>258.3</v>
      </c>
      <c r="I28" s="14">
        <v>11794.59</v>
      </c>
    </row>
    <row r="29" spans="1:9" s="2" customFormat="1" ht="27.75" customHeight="1" x14ac:dyDescent="0.25">
      <c r="A29" s="54">
        <v>6</v>
      </c>
      <c r="B29" s="128" t="s">
        <v>57</v>
      </c>
      <c r="C29" s="129"/>
      <c r="D29" s="54" t="s">
        <v>24</v>
      </c>
      <c r="E29" s="62">
        <v>0.93</v>
      </c>
      <c r="F29" s="12">
        <f>H17</f>
        <v>258.3</v>
      </c>
      <c r="G29" s="14">
        <v>2557.5300000000002</v>
      </c>
      <c r="H29" s="13">
        <f t="shared" si="0"/>
        <v>258.3</v>
      </c>
      <c r="I29" s="14">
        <v>619.91999999999996</v>
      </c>
    </row>
    <row r="30" spans="1:9" s="2" customFormat="1" ht="29.25" customHeight="1" x14ac:dyDescent="0.25">
      <c r="A30" s="54">
        <v>7</v>
      </c>
      <c r="B30" s="128" t="s">
        <v>58</v>
      </c>
      <c r="C30" s="129"/>
      <c r="D30" s="54" t="s">
        <v>24</v>
      </c>
      <c r="E30" s="62">
        <v>1.0900000000000001</v>
      </c>
      <c r="F30" s="12">
        <f>H17</f>
        <v>258.3</v>
      </c>
      <c r="G30" s="14">
        <v>2996.47</v>
      </c>
      <c r="H30" s="13">
        <f t="shared" si="0"/>
        <v>258.3</v>
      </c>
      <c r="I30" s="14">
        <v>712.91</v>
      </c>
    </row>
    <row r="31" spans="1:9" s="2" customFormat="1" x14ac:dyDescent="0.25">
      <c r="A31" s="54">
        <v>8</v>
      </c>
      <c r="B31" s="128" t="s">
        <v>59</v>
      </c>
      <c r="C31" s="129"/>
      <c r="D31" s="54" t="s">
        <v>24</v>
      </c>
      <c r="E31" s="62">
        <v>0.16</v>
      </c>
      <c r="F31" s="12">
        <f>H17</f>
        <v>258.3</v>
      </c>
      <c r="G31" s="14">
        <v>438.89</v>
      </c>
      <c r="H31" s="13">
        <f t="shared" si="0"/>
        <v>258.3</v>
      </c>
      <c r="I31" s="14">
        <v>92.99</v>
      </c>
    </row>
    <row r="32" spans="1:9" s="2" customFormat="1" ht="32.25" customHeight="1" x14ac:dyDescent="0.25">
      <c r="A32" s="54">
        <v>9</v>
      </c>
      <c r="B32" s="128" t="s">
        <v>60</v>
      </c>
      <c r="C32" s="129"/>
      <c r="D32" s="54" t="s">
        <v>24</v>
      </c>
      <c r="E32" s="62">
        <v>1.61</v>
      </c>
      <c r="F32" s="12">
        <f>H17</f>
        <v>258.3</v>
      </c>
      <c r="G32" s="12">
        <v>4426.01</v>
      </c>
      <c r="H32" s="13">
        <f t="shared" si="0"/>
        <v>258.3</v>
      </c>
      <c r="I32" s="14">
        <v>2364.19</v>
      </c>
    </row>
    <row r="33" spans="1:9" s="52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39559.61</v>
      </c>
      <c r="H33" s="10" t="s">
        <v>39</v>
      </c>
      <c r="I33" s="15">
        <f>SUM(I24:I32)</f>
        <v>28887.55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0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143" t="s">
        <v>32</v>
      </c>
      <c r="C41" s="146"/>
      <c r="D41" s="56" t="s">
        <v>33</v>
      </c>
      <c r="E41" s="56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33" customHeight="1" x14ac:dyDescent="0.25">
      <c r="A43" s="54"/>
      <c r="B43" s="143"/>
      <c r="C43" s="146"/>
      <c r="D43" s="53"/>
      <c r="E43" s="12"/>
      <c r="F43" s="54"/>
      <c r="G43" s="55"/>
      <c r="H43" s="113"/>
      <c r="I43" s="114"/>
    </row>
    <row r="44" spans="1:9" ht="34.5" customHeight="1" x14ac:dyDescent="0.25">
      <c r="A44" s="158" t="s">
        <v>38</v>
      </c>
      <c r="B44" s="107"/>
      <c r="C44" s="107"/>
      <c r="D44" s="108"/>
      <c r="E44" s="12">
        <f>SUM(E43:E43)</f>
        <v>0</v>
      </c>
      <c r="F44" s="118" t="s">
        <v>39</v>
      </c>
      <c r="G44" s="110"/>
      <c r="H44" s="120" t="s">
        <v>52</v>
      </c>
      <c r="I44" s="171"/>
    </row>
    <row r="46" spans="1:9" x14ac:dyDescent="0.25">
      <c r="A46" s="3" t="s">
        <v>40</v>
      </c>
      <c r="H46" s="19">
        <v>13194.69</v>
      </c>
      <c r="I46" s="3" t="s">
        <v>28</v>
      </c>
    </row>
    <row r="47" spans="1:9" ht="36.75" customHeight="1" x14ac:dyDescent="0.25">
      <c r="A47" s="105" t="s">
        <v>37</v>
      </c>
      <c r="B47" s="106"/>
      <c r="C47" s="106"/>
      <c r="D47" s="106"/>
      <c r="E47" s="106"/>
      <c r="F47" s="106"/>
      <c r="G47" s="106"/>
      <c r="H47" s="106"/>
      <c r="I47" s="106"/>
    </row>
    <row r="49" spans="1:9" s="26" customFormat="1" ht="56.25" customHeight="1" x14ac:dyDescent="0.2">
      <c r="A49" s="56" t="s">
        <v>0</v>
      </c>
      <c r="B49" s="56" t="s">
        <v>41</v>
      </c>
      <c r="C49" s="56" t="s">
        <v>42</v>
      </c>
      <c r="D49" s="143" t="s">
        <v>43</v>
      </c>
      <c r="E49" s="144"/>
      <c r="F49" s="145"/>
    </row>
    <row r="50" spans="1:9" s="2" customFormat="1" x14ac:dyDescent="0.25">
      <c r="A50" s="54">
        <v>1</v>
      </c>
      <c r="B50" s="54">
        <v>2</v>
      </c>
      <c r="C50" s="54">
        <v>3</v>
      </c>
      <c r="D50" s="109">
        <v>4</v>
      </c>
      <c r="E50" s="110"/>
      <c r="F50" s="110"/>
    </row>
    <row r="51" spans="1:9" x14ac:dyDescent="0.25">
      <c r="A51" s="54" t="s">
        <v>39</v>
      </c>
      <c r="B51" s="54" t="s">
        <v>39</v>
      </c>
      <c r="C51" s="54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78.75" x14ac:dyDescent="0.25">
      <c r="A55" s="53" t="s">
        <v>0</v>
      </c>
      <c r="B55" s="98" t="s">
        <v>45</v>
      </c>
      <c r="C55" s="99"/>
      <c r="D55" s="53" t="s">
        <v>46</v>
      </c>
      <c r="E55" s="53" t="s">
        <v>47</v>
      </c>
      <c r="F55" s="53" t="s">
        <v>48</v>
      </c>
      <c r="G55" s="53" t="s">
        <v>49</v>
      </c>
    </row>
    <row r="56" spans="1:9" x14ac:dyDescent="0.25">
      <c r="A56" s="53">
        <v>1</v>
      </c>
      <c r="B56" s="98">
        <v>2</v>
      </c>
      <c r="C56" s="99"/>
      <c r="D56" s="53">
        <v>3</v>
      </c>
      <c r="E56" s="53">
        <v>4</v>
      </c>
      <c r="F56" s="53">
        <v>5</v>
      </c>
      <c r="G56" s="53">
        <v>6</v>
      </c>
    </row>
    <row r="57" spans="1:9" ht="31.5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52754.3</v>
      </c>
      <c r="F57" s="20">
        <v>55317.31</v>
      </c>
      <c r="G57" s="12">
        <f>E57-F57</f>
        <v>-2563.0099999999948</v>
      </c>
      <c r="I57" s="22"/>
    </row>
    <row r="58" spans="1:9" ht="32.25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52754.3</v>
      </c>
      <c r="F59" s="20">
        <f>SUM(F57:F58)</f>
        <v>55317.31</v>
      </c>
      <c r="G59" s="12">
        <f>SUM(G57:G58)</f>
        <v>-2563.0099999999948</v>
      </c>
    </row>
  </sheetData>
  <mergeCells count="55">
    <mergeCell ref="B57:C57"/>
    <mergeCell ref="B58:C58"/>
    <mergeCell ref="A59:C59"/>
    <mergeCell ref="D49:F49"/>
    <mergeCell ref="D50:F50"/>
    <mergeCell ref="D51:F51"/>
    <mergeCell ref="A53:I53"/>
    <mergeCell ref="B55:C55"/>
    <mergeCell ref="B56:C56"/>
    <mergeCell ref="A44:D44"/>
    <mergeCell ref="F44:G44"/>
    <mergeCell ref="H44:I44"/>
    <mergeCell ref="A47:I47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4" r:id="rId2" location="!/workplanning?mainForm=true"/>
  </hyperlinks>
  <pageMargins left="0.11811023622047245" right="0.11811023622047245" top="0.15748031496062992" bottom="0.15748031496062992" header="0" footer="0"/>
  <pageSetup paperSize="9" scale="58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zoomScale="70" zoomScaleNormal="70" workbookViewId="0">
      <selection activeCell="F40" sqref="F4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91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821.22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113">
        <v>2</v>
      </c>
      <c r="C23" s="114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28" t="s">
        <v>53</v>
      </c>
      <c r="C24" s="129"/>
      <c r="D24" s="54" t="s">
        <v>24</v>
      </c>
      <c r="E24" s="62">
        <v>1.32</v>
      </c>
      <c r="F24" s="12">
        <f>H17</f>
        <v>821.22</v>
      </c>
      <c r="G24" s="14">
        <v>11538.12</v>
      </c>
      <c r="H24" s="13">
        <f>F24</f>
        <v>821.22</v>
      </c>
      <c r="I24" s="14">
        <v>11538.12</v>
      </c>
    </row>
    <row r="25" spans="1:9" s="2" customFormat="1" ht="16.5" customHeight="1" x14ac:dyDescent="0.25">
      <c r="A25" s="54">
        <v>2</v>
      </c>
      <c r="B25" s="128" t="s">
        <v>54</v>
      </c>
      <c r="C25" s="151"/>
      <c r="D25" s="54" t="s">
        <v>24</v>
      </c>
      <c r="E25" s="62">
        <v>3.09</v>
      </c>
      <c r="F25" s="12">
        <f>H17</f>
        <v>821.22</v>
      </c>
      <c r="G25" s="14">
        <v>27005.35</v>
      </c>
      <c r="H25" s="13">
        <f t="shared" ref="H25:H32" si="0">F25</f>
        <v>821.22</v>
      </c>
      <c r="I25" s="14">
        <v>10785.49</v>
      </c>
    </row>
    <row r="26" spans="1:9" s="2" customFormat="1" ht="15.75" customHeight="1" x14ac:dyDescent="0.25">
      <c r="A26" s="54">
        <v>3</v>
      </c>
      <c r="B26" s="128" t="s">
        <v>61</v>
      </c>
      <c r="C26" s="151"/>
      <c r="D26" s="54" t="s">
        <v>24</v>
      </c>
      <c r="E26" s="62">
        <v>0.38</v>
      </c>
      <c r="F26" s="12">
        <f>H17</f>
        <v>821.22</v>
      </c>
      <c r="G26" s="14">
        <v>3321.07</v>
      </c>
      <c r="H26" s="13">
        <f t="shared" si="0"/>
        <v>821.22</v>
      </c>
      <c r="I26" s="14">
        <v>3321.07</v>
      </c>
    </row>
    <row r="27" spans="1:9" s="2" customFormat="1" x14ac:dyDescent="0.25">
      <c r="A27" s="54">
        <v>4</v>
      </c>
      <c r="B27" s="128" t="s">
        <v>55</v>
      </c>
      <c r="C27" s="129"/>
      <c r="D27" s="54" t="s">
        <v>24</v>
      </c>
      <c r="E27" s="62">
        <v>1.52</v>
      </c>
      <c r="F27" s="12">
        <f>H17</f>
        <v>821.22</v>
      </c>
      <c r="G27" s="14">
        <v>13284.41</v>
      </c>
      <c r="H27" s="13">
        <f t="shared" si="0"/>
        <v>821.22</v>
      </c>
      <c r="I27" s="14">
        <v>13284.41</v>
      </c>
    </row>
    <row r="28" spans="1:9" s="2" customFormat="1" x14ac:dyDescent="0.25">
      <c r="A28" s="54">
        <v>5</v>
      </c>
      <c r="B28" s="128" t="s">
        <v>56</v>
      </c>
      <c r="C28" s="129"/>
      <c r="D28" s="54" t="s">
        <v>24</v>
      </c>
      <c r="E28" s="62">
        <v>4.29</v>
      </c>
      <c r="F28" s="12">
        <f>H17</f>
        <v>821.22</v>
      </c>
      <c r="G28" s="14">
        <v>37498.82</v>
      </c>
      <c r="H28" s="13">
        <f t="shared" si="0"/>
        <v>821.22</v>
      </c>
      <c r="I28" s="14">
        <v>37498.82</v>
      </c>
    </row>
    <row r="29" spans="1:9" s="2" customFormat="1" ht="27.75" customHeight="1" x14ac:dyDescent="0.25">
      <c r="A29" s="54">
        <v>6</v>
      </c>
      <c r="B29" s="128" t="s">
        <v>57</v>
      </c>
      <c r="C29" s="129"/>
      <c r="D29" s="54" t="s">
        <v>24</v>
      </c>
      <c r="E29" s="62">
        <v>0.93</v>
      </c>
      <c r="F29" s="12">
        <f>H17</f>
        <v>821.22</v>
      </c>
      <c r="G29" s="14">
        <v>8131.25</v>
      </c>
      <c r="H29" s="13">
        <f t="shared" si="0"/>
        <v>821.22</v>
      </c>
      <c r="I29" s="14">
        <v>28149.56</v>
      </c>
    </row>
    <row r="30" spans="1:9" s="2" customFormat="1" ht="29.25" customHeight="1" x14ac:dyDescent="0.25">
      <c r="A30" s="54">
        <v>7</v>
      </c>
      <c r="B30" s="128" t="s">
        <v>58</v>
      </c>
      <c r="C30" s="129"/>
      <c r="D30" s="54" t="s">
        <v>24</v>
      </c>
      <c r="E30" s="62">
        <v>1.0900000000000001</v>
      </c>
      <c r="F30" s="12">
        <f>H17</f>
        <v>821.22</v>
      </c>
      <c r="G30" s="14">
        <v>9526.7099999999991</v>
      </c>
      <c r="H30" s="13">
        <f t="shared" si="0"/>
        <v>821.22</v>
      </c>
      <c r="I30" s="14">
        <v>6181.46</v>
      </c>
    </row>
    <row r="31" spans="1:9" s="2" customFormat="1" x14ac:dyDescent="0.25">
      <c r="A31" s="54">
        <v>8</v>
      </c>
      <c r="B31" s="128" t="s">
        <v>59</v>
      </c>
      <c r="C31" s="129"/>
      <c r="D31" s="54" t="s">
        <v>24</v>
      </c>
      <c r="E31" s="62">
        <v>0.16</v>
      </c>
      <c r="F31" s="12">
        <f>H17</f>
        <v>821.22</v>
      </c>
      <c r="G31" s="14">
        <v>1395.47</v>
      </c>
      <c r="H31" s="13">
        <f t="shared" si="0"/>
        <v>821.22</v>
      </c>
      <c r="I31" s="14">
        <v>299.27999999999997</v>
      </c>
    </row>
    <row r="32" spans="1:9" s="2" customFormat="1" ht="32.25" customHeight="1" x14ac:dyDescent="0.25">
      <c r="A32" s="54">
        <v>9</v>
      </c>
      <c r="B32" s="128" t="s">
        <v>60</v>
      </c>
      <c r="C32" s="129"/>
      <c r="D32" s="54" t="s">
        <v>24</v>
      </c>
      <c r="E32" s="62">
        <v>1.61</v>
      </c>
      <c r="F32" s="12">
        <f>H17</f>
        <v>821.22</v>
      </c>
      <c r="G32" s="12">
        <v>14071.89</v>
      </c>
      <c r="H32" s="13">
        <f t="shared" si="0"/>
        <v>821.22</v>
      </c>
      <c r="I32" s="14">
        <v>10648.91</v>
      </c>
    </row>
    <row r="33" spans="1:9" s="52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125773.08999999998</v>
      </c>
      <c r="H33" s="10" t="s">
        <v>39</v>
      </c>
      <c r="I33" s="15">
        <f>SUM(I24:I32)</f>
        <v>121707.12000000001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E46</f>
        <v>22965.8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143" t="s">
        <v>32</v>
      </c>
      <c r="C41" s="146"/>
      <c r="D41" s="56" t="s">
        <v>33</v>
      </c>
      <c r="E41" s="56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56.25" customHeight="1" x14ac:dyDescent="0.25">
      <c r="A43" s="54">
        <v>1</v>
      </c>
      <c r="B43" s="111" t="s">
        <v>166</v>
      </c>
      <c r="C43" s="112"/>
      <c r="D43" s="53" t="s">
        <v>65</v>
      </c>
      <c r="E43" s="12">
        <v>3326</v>
      </c>
      <c r="F43" s="54">
        <v>1</v>
      </c>
      <c r="G43" s="55" t="s">
        <v>66</v>
      </c>
      <c r="H43" s="113" t="s">
        <v>167</v>
      </c>
      <c r="I43" s="114"/>
    </row>
    <row r="44" spans="1:9" s="16" customFormat="1" ht="56.25" customHeight="1" x14ac:dyDescent="0.25">
      <c r="A44" s="54">
        <v>2</v>
      </c>
      <c r="B44" s="111" t="s">
        <v>168</v>
      </c>
      <c r="C44" s="112"/>
      <c r="D44" s="53" t="s">
        <v>65</v>
      </c>
      <c r="E44" s="12">
        <v>17563.84</v>
      </c>
      <c r="F44" s="54">
        <v>1</v>
      </c>
      <c r="G44" s="55" t="s">
        <v>66</v>
      </c>
      <c r="H44" s="113" t="s">
        <v>169</v>
      </c>
      <c r="I44" s="114"/>
    </row>
    <row r="45" spans="1:9" s="16" customFormat="1" ht="56.25" customHeight="1" x14ac:dyDescent="0.25">
      <c r="A45" s="54">
        <v>3</v>
      </c>
      <c r="B45" s="111" t="s">
        <v>150</v>
      </c>
      <c r="C45" s="112"/>
      <c r="D45" s="53" t="s">
        <v>65</v>
      </c>
      <c r="E45" s="12">
        <v>2075.96</v>
      </c>
      <c r="F45" s="54">
        <v>1</v>
      </c>
      <c r="G45" s="55" t="s">
        <v>66</v>
      </c>
      <c r="H45" s="113" t="s">
        <v>170</v>
      </c>
      <c r="I45" s="156"/>
    </row>
    <row r="46" spans="1:9" ht="34.5" customHeight="1" x14ac:dyDescent="0.25">
      <c r="A46" s="158" t="s">
        <v>38</v>
      </c>
      <c r="B46" s="159"/>
      <c r="C46" s="159"/>
      <c r="D46" s="160"/>
      <c r="E46" s="12">
        <f>SUM(E43:E45)</f>
        <v>22965.8</v>
      </c>
      <c r="F46" s="98" t="s">
        <v>39</v>
      </c>
      <c r="G46" s="157"/>
      <c r="H46" s="161" t="s">
        <v>52</v>
      </c>
      <c r="I46" s="162"/>
    </row>
    <row r="48" spans="1:9" x14ac:dyDescent="0.25">
      <c r="A48" s="3" t="s">
        <v>40</v>
      </c>
      <c r="H48" s="19">
        <v>41950.29</v>
      </c>
      <c r="I48" s="3" t="s">
        <v>28</v>
      </c>
    </row>
    <row r="49" spans="1:9" ht="36.75" customHeight="1" x14ac:dyDescent="0.25">
      <c r="A49" s="105" t="s">
        <v>37</v>
      </c>
      <c r="B49" s="105"/>
      <c r="C49" s="105"/>
      <c r="D49" s="105"/>
      <c r="E49" s="105"/>
      <c r="F49" s="105"/>
      <c r="G49" s="105"/>
      <c r="H49" s="105"/>
      <c r="I49" s="105"/>
    </row>
    <row r="51" spans="1:9" s="26" customFormat="1" ht="56.25" customHeight="1" x14ac:dyDescent="0.2">
      <c r="A51" s="56" t="s">
        <v>0</v>
      </c>
      <c r="B51" s="56" t="s">
        <v>41</v>
      </c>
      <c r="C51" s="56" t="s">
        <v>42</v>
      </c>
      <c r="D51" s="143" t="s">
        <v>43</v>
      </c>
      <c r="E51" s="165"/>
      <c r="F51" s="146"/>
    </row>
    <row r="52" spans="1:9" s="2" customFormat="1" x14ac:dyDescent="0.25">
      <c r="A52" s="54">
        <v>1</v>
      </c>
      <c r="B52" s="54">
        <v>2</v>
      </c>
      <c r="C52" s="54">
        <v>3</v>
      </c>
      <c r="D52" s="113">
        <v>4</v>
      </c>
      <c r="E52" s="166"/>
      <c r="F52" s="156"/>
    </row>
    <row r="53" spans="1:9" x14ac:dyDescent="0.25">
      <c r="A53" s="54" t="s">
        <v>39</v>
      </c>
      <c r="B53" s="54" t="s">
        <v>39</v>
      </c>
      <c r="C53" s="54" t="s">
        <v>39</v>
      </c>
      <c r="D53" s="109" t="s">
        <v>39</v>
      </c>
      <c r="E53" s="110"/>
      <c r="F53" s="110"/>
    </row>
    <row r="55" spans="1:9" ht="69.75" customHeight="1" x14ac:dyDescent="0.25">
      <c r="A55" s="105" t="s">
        <v>44</v>
      </c>
      <c r="B55" s="106"/>
      <c r="C55" s="106"/>
      <c r="D55" s="106"/>
      <c r="E55" s="106"/>
      <c r="F55" s="106"/>
      <c r="G55" s="106"/>
      <c r="H55" s="106"/>
      <c r="I55" s="106"/>
    </row>
    <row r="57" spans="1:9" ht="78.75" x14ac:dyDescent="0.25">
      <c r="A57" s="53" t="s">
        <v>0</v>
      </c>
      <c r="B57" s="98" t="s">
        <v>45</v>
      </c>
      <c r="C57" s="99"/>
      <c r="D57" s="53" t="s">
        <v>46</v>
      </c>
      <c r="E57" s="53" t="s">
        <v>47</v>
      </c>
      <c r="F57" s="53" t="s">
        <v>48</v>
      </c>
      <c r="G57" s="53" t="s">
        <v>49</v>
      </c>
    </row>
    <row r="58" spans="1:9" x14ac:dyDescent="0.25">
      <c r="A58" s="53">
        <v>1</v>
      </c>
      <c r="B58" s="98">
        <v>2</v>
      </c>
      <c r="C58" s="99"/>
      <c r="D58" s="53">
        <v>3</v>
      </c>
      <c r="E58" s="53">
        <v>4</v>
      </c>
      <c r="F58" s="53">
        <v>5</v>
      </c>
      <c r="G58" s="53">
        <v>6</v>
      </c>
    </row>
    <row r="59" spans="1:9" ht="31.5" customHeight="1" x14ac:dyDescent="0.25">
      <c r="A59" s="11">
        <v>1</v>
      </c>
      <c r="B59" s="100" t="s">
        <v>50</v>
      </c>
      <c r="C59" s="101"/>
      <c r="D59" s="20">
        <v>0</v>
      </c>
      <c r="E59" s="20">
        <f>G33+H48</f>
        <v>167723.37999999998</v>
      </c>
      <c r="F59" s="20">
        <v>144273.07</v>
      </c>
      <c r="G59" s="12">
        <f>E59-F59</f>
        <v>23450.309999999969</v>
      </c>
      <c r="I59" s="22"/>
    </row>
    <row r="60" spans="1:9" ht="32.25" customHeight="1" x14ac:dyDescent="0.25">
      <c r="A60" s="11">
        <v>2</v>
      </c>
      <c r="B60" s="100" t="s">
        <v>51</v>
      </c>
      <c r="C60" s="101"/>
      <c r="D60" s="20">
        <v>0</v>
      </c>
      <c r="E60" s="20" t="s">
        <v>39</v>
      </c>
      <c r="F60" s="20" t="s">
        <v>39</v>
      </c>
      <c r="G60" s="12" t="s">
        <v>39</v>
      </c>
    </row>
    <row r="61" spans="1:9" x14ac:dyDescent="0.25">
      <c r="A61" s="102" t="s">
        <v>38</v>
      </c>
      <c r="B61" s="103"/>
      <c r="C61" s="104"/>
      <c r="D61" s="20">
        <f>SUM(D59:D60)</f>
        <v>0</v>
      </c>
      <c r="E61" s="20">
        <f>SUM(E59:E60)</f>
        <v>167723.37999999998</v>
      </c>
      <c r="F61" s="20">
        <f>SUM(F59:F60)</f>
        <v>144273.07</v>
      </c>
      <c r="G61" s="12">
        <f>SUM(G59:G60)</f>
        <v>23450.309999999969</v>
      </c>
    </row>
  </sheetData>
  <mergeCells count="59">
    <mergeCell ref="A61:C61"/>
    <mergeCell ref="B45:C45"/>
    <mergeCell ref="H45:I45"/>
    <mergeCell ref="D53:F53"/>
    <mergeCell ref="A55:I55"/>
    <mergeCell ref="B57:C57"/>
    <mergeCell ref="B58:C58"/>
    <mergeCell ref="B59:C59"/>
    <mergeCell ref="B60:C60"/>
    <mergeCell ref="A46:D46"/>
    <mergeCell ref="F46:G46"/>
    <mergeCell ref="H46:I46"/>
    <mergeCell ref="A49:I49"/>
    <mergeCell ref="D51:F51"/>
    <mergeCell ref="D52:F52"/>
    <mergeCell ref="B44:C44"/>
    <mergeCell ref="H44:I44"/>
    <mergeCell ref="B42:C42"/>
    <mergeCell ref="F42:G42"/>
    <mergeCell ref="H42:I42"/>
    <mergeCell ref="B43:C43"/>
    <mergeCell ref="H43:I43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6" r:id="rId2" location="!/workplanning?mainForm=true"/>
  </hyperlinks>
  <pageMargins left="0.11811023622047245" right="0.11811023622047245" top="0.15748031496062992" bottom="0.15748031496062992" header="0" footer="0"/>
  <pageSetup paperSize="9" scale="54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opLeftCell="A4" zoomScale="80" zoomScaleNormal="80" workbookViewId="0">
      <selection activeCell="E63" sqref="E63"/>
    </sheetView>
  </sheetViews>
  <sheetFormatPr defaultRowHeight="15.75" x14ac:dyDescent="0.25"/>
  <cols>
    <col min="1" max="1" width="9.140625" style="71"/>
    <col min="2" max="2" width="26.28515625" style="71" customWidth="1"/>
    <col min="3" max="3" width="30.85546875" style="71" customWidth="1"/>
    <col min="4" max="9" width="17.5703125" style="71" customWidth="1"/>
    <col min="10" max="10" width="7.140625" style="71" customWidth="1"/>
    <col min="11" max="16384" width="9.140625" style="71"/>
  </cols>
  <sheetData>
    <row r="1" spans="1:9" x14ac:dyDescent="0.25">
      <c r="E1" s="72" t="s">
        <v>9</v>
      </c>
    </row>
    <row r="2" spans="1:9" x14ac:dyDescent="0.25">
      <c r="E2" s="72" t="s">
        <v>10</v>
      </c>
    </row>
    <row r="3" spans="1:9" x14ac:dyDescent="0.25">
      <c r="E3" s="73"/>
    </row>
    <row r="4" spans="1:9" x14ac:dyDescent="0.25">
      <c r="A4" s="174" t="s">
        <v>17</v>
      </c>
      <c r="B4" s="174"/>
      <c r="C4" s="174"/>
      <c r="D4" s="174"/>
      <c r="E4" s="174"/>
      <c r="F4" s="174"/>
      <c r="G4" s="174"/>
      <c r="H4" s="174"/>
      <c r="I4" s="174"/>
    </row>
    <row r="5" spans="1:9" x14ac:dyDescent="0.25">
      <c r="A5" s="174" t="s">
        <v>92</v>
      </c>
      <c r="B5" s="174"/>
      <c r="C5" s="174"/>
      <c r="D5" s="174"/>
      <c r="E5" s="174"/>
      <c r="F5" s="174"/>
      <c r="G5" s="174"/>
      <c r="H5" s="174"/>
      <c r="I5" s="174"/>
    </row>
    <row r="6" spans="1:9" x14ac:dyDescent="0.25">
      <c r="A6" s="175" t="s">
        <v>18</v>
      </c>
      <c r="B6" s="175"/>
      <c r="C6" s="175"/>
      <c r="D6" s="175"/>
      <c r="E6" s="175"/>
      <c r="F6" s="175"/>
      <c r="G6" s="175"/>
      <c r="H6" s="175"/>
      <c r="I6" s="175"/>
    </row>
    <row r="7" spans="1:9" ht="30" customHeight="1" x14ac:dyDescent="0.25">
      <c r="A7" s="172" t="s">
        <v>21</v>
      </c>
      <c r="B7" s="172"/>
      <c r="C7" s="172"/>
      <c r="D7" s="172"/>
      <c r="E7" s="172"/>
      <c r="F7" s="172"/>
      <c r="G7" s="172"/>
      <c r="H7" s="172"/>
      <c r="I7" s="172"/>
    </row>
    <row r="8" spans="1:9" s="74" customFormat="1" ht="12.75" x14ac:dyDescent="0.2">
      <c r="A8" s="176" t="s">
        <v>11</v>
      </c>
      <c r="B8" s="176"/>
      <c r="C8" s="176"/>
      <c r="D8" s="176"/>
      <c r="E8" s="176"/>
      <c r="F8" s="176"/>
      <c r="G8" s="176"/>
      <c r="H8" s="176"/>
      <c r="I8" s="176"/>
    </row>
    <row r="9" spans="1:9" x14ac:dyDescent="0.25">
      <c r="A9" s="177" t="s">
        <v>22</v>
      </c>
      <c r="B9" s="178"/>
      <c r="C9" s="178"/>
      <c r="D9" s="178"/>
      <c r="E9" s="178"/>
      <c r="F9" s="178"/>
      <c r="G9" s="178"/>
      <c r="H9" s="178"/>
      <c r="I9" s="178"/>
    </row>
    <row r="10" spans="1:9" s="74" customFormat="1" ht="12.75" x14ac:dyDescent="0.2">
      <c r="A10" s="176" t="s">
        <v>12</v>
      </c>
      <c r="B10" s="176"/>
      <c r="C10" s="176"/>
      <c r="D10" s="176"/>
      <c r="E10" s="176"/>
      <c r="F10" s="176"/>
      <c r="G10" s="176"/>
      <c r="H10" s="176"/>
      <c r="I10" s="176"/>
    </row>
    <row r="11" spans="1:9" x14ac:dyDescent="0.25">
      <c r="A11" s="179" t="s">
        <v>23</v>
      </c>
      <c r="B11" s="180"/>
      <c r="C11" s="180"/>
      <c r="D11" s="180"/>
      <c r="E11" s="180"/>
      <c r="F11" s="180"/>
      <c r="G11" s="180"/>
      <c r="H11" s="180"/>
      <c r="I11" s="180"/>
    </row>
    <row r="12" spans="1:9" s="74" customFormat="1" ht="12.75" x14ac:dyDescent="0.2">
      <c r="A12" s="176" t="s">
        <v>13</v>
      </c>
      <c r="B12" s="176"/>
      <c r="C12" s="176"/>
      <c r="D12" s="176"/>
      <c r="E12" s="176"/>
      <c r="F12" s="176"/>
      <c r="G12" s="176"/>
      <c r="H12" s="176"/>
      <c r="I12" s="176"/>
    </row>
    <row r="13" spans="1:9" ht="15.75" customHeight="1" x14ac:dyDescent="0.25">
      <c r="A13" s="174" t="s">
        <v>19</v>
      </c>
      <c r="B13" s="181"/>
      <c r="C13" s="181"/>
      <c r="D13" s="172" t="s">
        <v>62</v>
      </c>
      <c r="E13" s="181"/>
      <c r="F13" s="181"/>
      <c r="G13" s="181"/>
      <c r="H13" s="181"/>
      <c r="I13" s="181"/>
    </row>
    <row r="14" spans="1:9" s="74" customFormat="1" ht="12.75" x14ac:dyDescent="0.2">
      <c r="F14" s="74" t="s">
        <v>14</v>
      </c>
    </row>
    <row r="15" spans="1:9" x14ac:dyDescent="0.25">
      <c r="A15" s="75" t="s">
        <v>63</v>
      </c>
      <c r="B15" s="75"/>
      <c r="C15" s="76" t="s">
        <v>64</v>
      </c>
      <c r="D15" s="75"/>
      <c r="E15" s="75"/>
      <c r="F15" s="75"/>
      <c r="G15" s="75"/>
      <c r="H15" s="75"/>
      <c r="I15" s="75"/>
    </row>
    <row r="16" spans="1:9" s="74" customFormat="1" ht="12.75" x14ac:dyDescent="0.2">
      <c r="A16" s="74" t="s">
        <v>15</v>
      </c>
    </row>
    <row r="17" spans="1:9" ht="44.25" customHeight="1" x14ac:dyDescent="0.25">
      <c r="A17" s="172" t="s">
        <v>25</v>
      </c>
      <c r="B17" s="173"/>
      <c r="C17" s="173"/>
      <c r="D17" s="173"/>
      <c r="E17" s="173"/>
      <c r="F17" s="173"/>
      <c r="G17" s="173"/>
      <c r="H17" s="77">
        <v>596.79999999999995</v>
      </c>
      <c r="I17" s="78" t="s">
        <v>24</v>
      </c>
    </row>
    <row r="18" spans="1:9" x14ac:dyDescent="0.25">
      <c r="A18" s="71" t="s">
        <v>20</v>
      </c>
      <c r="C18" s="79">
        <f>'Героев 8'!C18</f>
        <v>46105</v>
      </c>
    </row>
    <row r="19" spans="1:9" ht="34.5" customHeight="1" x14ac:dyDescent="0.25">
      <c r="A19" s="172" t="s">
        <v>16</v>
      </c>
      <c r="B19" s="172"/>
      <c r="C19" s="172"/>
      <c r="D19" s="172"/>
      <c r="E19" s="172"/>
      <c r="F19" s="172"/>
      <c r="G19" s="172"/>
      <c r="H19" s="172"/>
      <c r="I19" s="172"/>
    </row>
    <row r="21" spans="1:9" s="80" customFormat="1" ht="12.75" x14ac:dyDescent="0.2">
      <c r="A21" s="182" t="s">
        <v>0</v>
      </c>
      <c r="B21" s="183" t="s">
        <v>1</v>
      </c>
      <c r="C21" s="184"/>
      <c r="D21" s="182" t="s">
        <v>2</v>
      </c>
      <c r="E21" s="182" t="s">
        <v>3</v>
      </c>
      <c r="F21" s="182" t="s">
        <v>4</v>
      </c>
      <c r="G21" s="182"/>
      <c r="H21" s="182" t="s">
        <v>5</v>
      </c>
      <c r="I21" s="182"/>
    </row>
    <row r="22" spans="1:9" s="80" customFormat="1" ht="66.75" customHeight="1" x14ac:dyDescent="0.2">
      <c r="A22" s="182"/>
      <c r="B22" s="185"/>
      <c r="C22" s="186"/>
      <c r="D22" s="182"/>
      <c r="E22" s="182"/>
      <c r="F22" s="81" t="s">
        <v>6</v>
      </c>
      <c r="G22" s="81" t="s">
        <v>7</v>
      </c>
      <c r="H22" s="81" t="s">
        <v>6</v>
      </c>
      <c r="I22" s="81" t="s">
        <v>8</v>
      </c>
    </row>
    <row r="23" spans="1:9" s="73" customFormat="1" x14ac:dyDescent="0.25">
      <c r="A23" s="82">
        <v>1</v>
      </c>
      <c r="B23" s="187">
        <v>2</v>
      </c>
      <c r="C23" s="188"/>
      <c r="D23" s="82">
        <v>3</v>
      </c>
      <c r="E23" s="82">
        <v>4</v>
      </c>
      <c r="F23" s="82">
        <v>5</v>
      </c>
      <c r="G23" s="82">
        <v>6</v>
      </c>
      <c r="H23" s="82">
        <v>7</v>
      </c>
      <c r="I23" s="82">
        <v>8</v>
      </c>
    </row>
    <row r="24" spans="1:9" s="73" customFormat="1" ht="31.5" customHeight="1" x14ac:dyDescent="0.25">
      <c r="A24" s="82">
        <v>1</v>
      </c>
      <c r="B24" s="189" t="s">
        <v>53</v>
      </c>
      <c r="C24" s="190"/>
      <c r="D24" s="82" t="s">
        <v>24</v>
      </c>
      <c r="E24" s="82">
        <v>1.32</v>
      </c>
      <c r="F24" s="83">
        <f>H17</f>
        <v>596.79999999999995</v>
      </c>
      <c r="G24" s="84">
        <v>8385.0300000000007</v>
      </c>
      <c r="H24" s="85">
        <f>F24</f>
        <v>596.79999999999995</v>
      </c>
      <c r="I24" s="84">
        <v>8385.0300000000007</v>
      </c>
    </row>
    <row r="25" spans="1:9" s="73" customFormat="1" ht="16.5" customHeight="1" x14ac:dyDescent="0.25">
      <c r="A25" s="82">
        <v>2</v>
      </c>
      <c r="B25" s="189" t="s">
        <v>54</v>
      </c>
      <c r="C25" s="191"/>
      <c r="D25" s="82" t="s">
        <v>24</v>
      </c>
      <c r="E25" s="82">
        <v>3.09</v>
      </c>
      <c r="F25" s="83">
        <f>H17</f>
        <v>596.79999999999995</v>
      </c>
      <c r="G25" s="84">
        <v>19625.439999999999</v>
      </c>
      <c r="H25" s="85">
        <f t="shared" ref="H25:H32" si="0">F25</f>
        <v>596.79999999999995</v>
      </c>
      <c r="I25" s="84">
        <v>8416.3799999999992</v>
      </c>
    </row>
    <row r="26" spans="1:9" s="73" customFormat="1" ht="15.75" customHeight="1" x14ac:dyDescent="0.25">
      <c r="A26" s="82">
        <v>3</v>
      </c>
      <c r="B26" s="189" t="s">
        <v>61</v>
      </c>
      <c r="C26" s="191"/>
      <c r="D26" s="82" t="s">
        <v>24</v>
      </c>
      <c r="E26" s="82">
        <v>0.38</v>
      </c>
      <c r="F26" s="83">
        <f>H17</f>
        <v>596.79999999999995</v>
      </c>
      <c r="G26" s="84">
        <v>2413.44</v>
      </c>
      <c r="H26" s="85">
        <f t="shared" si="0"/>
        <v>596.79999999999995</v>
      </c>
      <c r="I26" s="84">
        <v>2413.44</v>
      </c>
    </row>
    <row r="27" spans="1:9" s="73" customFormat="1" x14ac:dyDescent="0.25">
      <c r="A27" s="82">
        <v>4</v>
      </c>
      <c r="B27" s="189" t="s">
        <v>55</v>
      </c>
      <c r="C27" s="190"/>
      <c r="D27" s="82" t="s">
        <v>24</v>
      </c>
      <c r="E27" s="82">
        <v>1.52</v>
      </c>
      <c r="F27" s="83">
        <f>H17</f>
        <v>596.79999999999995</v>
      </c>
      <c r="G27" s="84">
        <v>9654.11</v>
      </c>
      <c r="H27" s="85">
        <f t="shared" si="0"/>
        <v>596.79999999999995</v>
      </c>
      <c r="I27" s="84">
        <v>14615.36</v>
      </c>
    </row>
    <row r="28" spans="1:9" s="73" customFormat="1" x14ac:dyDescent="0.25">
      <c r="A28" s="82">
        <v>5</v>
      </c>
      <c r="B28" s="189" t="s">
        <v>56</v>
      </c>
      <c r="C28" s="190"/>
      <c r="D28" s="82" t="s">
        <v>24</v>
      </c>
      <c r="E28" s="82">
        <v>4.29</v>
      </c>
      <c r="F28" s="83">
        <f>H17</f>
        <v>596.79999999999995</v>
      </c>
      <c r="G28" s="84">
        <v>27251.29</v>
      </c>
      <c r="H28" s="85">
        <f t="shared" si="0"/>
        <v>596.79999999999995</v>
      </c>
      <c r="I28" s="84">
        <v>22290.04</v>
      </c>
    </row>
    <row r="29" spans="1:9" s="73" customFormat="1" ht="27.75" customHeight="1" x14ac:dyDescent="0.25">
      <c r="A29" s="82">
        <v>6</v>
      </c>
      <c r="B29" s="189" t="s">
        <v>57</v>
      </c>
      <c r="C29" s="190"/>
      <c r="D29" s="82" t="s">
        <v>24</v>
      </c>
      <c r="E29" s="82">
        <v>0.93</v>
      </c>
      <c r="F29" s="83">
        <f>H17</f>
        <v>596.79999999999995</v>
      </c>
      <c r="G29" s="84">
        <v>5909.18</v>
      </c>
      <c r="H29" s="85">
        <f t="shared" si="0"/>
        <v>596.79999999999995</v>
      </c>
      <c r="I29" s="84">
        <v>3451.32</v>
      </c>
    </row>
    <row r="30" spans="1:9" s="73" customFormat="1" ht="29.25" customHeight="1" x14ac:dyDescent="0.25">
      <c r="A30" s="82">
        <v>7</v>
      </c>
      <c r="B30" s="189" t="s">
        <v>58</v>
      </c>
      <c r="C30" s="190"/>
      <c r="D30" s="82" t="s">
        <v>24</v>
      </c>
      <c r="E30" s="82">
        <v>1.0900000000000001</v>
      </c>
      <c r="F30" s="83">
        <f>H17</f>
        <v>596.79999999999995</v>
      </c>
      <c r="G30" s="84">
        <v>6923.32</v>
      </c>
      <c r="H30" s="85">
        <f t="shared" si="0"/>
        <v>596.79999999999995</v>
      </c>
      <c r="I30" s="84">
        <v>13221.69</v>
      </c>
    </row>
    <row r="31" spans="1:9" s="73" customFormat="1" x14ac:dyDescent="0.25">
      <c r="A31" s="82">
        <v>8</v>
      </c>
      <c r="B31" s="189" t="s">
        <v>59</v>
      </c>
      <c r="C31" s="190"/>
      <c r="D31" s="82" t="s">
        <v>24</v>
      </c>
      <c r="E31" s="82">
        <v>0.16</v>
      </c>
      <c r="F31" s="83">
        <f>H17</f>
        <v>596.79999999999995</v>
      </c>
      <c r="G31" s="84">
        <v>1014.14</v>
      </c>
      <c r="H31" s="85">
        <f t="shared" si="0"/>
        <v>596.79999999999995</v>
      </c>
      <c r="I31" s="84">
        <v>214.85</v>
      </c>
    </row>
    <row r="32" spans="1:9" s="73" customFormat="1" ht="32.25" customHeight="1" x14ac:dyDescent="0.25">
      <c r="A32" s="82">
        <v>9</v>
      </c>
      <c r="B32" s="189" t="s">
        <v>60</v>
      </c>
      <c r="C32" s="190"/>
      <c r="D32" s="82" t="s">
        <v>24</v>
      </c>
      <c r="E32" s="82">
        <v>1.61</v>
      </c>
      <c r="F32" s="83">
        <f>H17</f>
        <v>596.79999999999995</v>
      </c>
      <c r="G32" s="83">
        <v>10226.280000000001</v>
      </c>
      <c r="H32" s="85">
        <f t="shared" si="0"/>
        <v>596.79999999999995</v>
      </c>
      <c r="I32" s="84">
        <v>4097.92</v>
      </c>
    </row>
    <row r="33" spans="1:9" s="88" customFormat="1" x14ac:dyDescent="0.25">
      <c r="A33" s="192" t="s">
        <v>38</v>
      </c>
      <c r="B33" s="193"/>
      <c r="C33" s="193"/>
      <c r="D33" s="193"/>
      <c r="E33" s="194"/>
      <c r="F33" s="86" t="s">
        <v>39</v>
      </c>
      <c r="G33" s="87">
        <f>SUM(G24:G32)</f>
        <v>91402.23</v>
      </c>
      <c r="H33" s="86" t="s">
        <v>39</v>
      </c>
      <c r="I33" s="87">
        <f>SUM(I24:I32)</f>
        <v>77106.03</v>
      </c>
    </row>
    <row r="35" spans="1:9" x14ac:dyDescent="0.25">
      <c r="A35" s="172" t="s">
        <v>26</v>
      </c>
      <c r="B35" s="173"/>
      <c r="C35" s="173"/>
      <c r="D35" s="173"/>
      <c r="E35" s="173"/>
      <c r="F35" s="173"/>
      <c r="G35" s="173"/>
      <c r="H35" s="173"/>
      <c r="I35" s="173"/>
    </row>
    <row r="36" spans="1:9" x14ac:dyDescent="0.25">
      <c r="A36" s="71" t="s">
        <v>27</v>
      </c>
      <c r="H36" s="89">
        <v>0</v>
      </c>
      <c r="I36" s="71" t="s">
        <v>28</v>
      </c>
    </row>
    <row r="37" spans="1:9" ht="36" customHeight="1" x14ac:dyDescent="0.25">
      <c r="A37" s="172" t="s">
        <v>29</v>
      </c>
      <c r="B37" s="173"/>
      <c r="C37" s="173"/>
      <c r="D37" s="173"/>
      <c r="E37" s="173"/>
      <c r="F37" s="173"/>
      <c r="G37" s="173"/>
      <c r="H37" s="89">
        <v>0</v>
      </c>
      <c r="I37" s="71" t="s">
        <v>28</v>
      </c>
    </row>
    <row r="38" spans="1:9" x14ac:dyDescent="0.25">
      <c r="A38" s="172" t="s">
        <v>30</v>
      </c>
      <c r="B38" s="173"/>
      <c r="C38" s="173"/>
      <c r="D38" s="173"/>
      <c r="E38" s="173"/>
      <c r="F38" s="173"/>
      <c r="G38" s="173"/>
      <c r="H38" s="89">
        <f>E47</f>
        <v>9823.52</v>
      </c>
      <c r="I38" s="71" t="s">
        <v>28</v>
      </c>
    </row>
    <row r="39" spans="1:9" x14ac:dyDescent="0.25">
      <c r="A39" s="172" t="s">
        <v>31</v>
      </c>
      <c r="B39" s="173"/>
      <c r="C39" s="173"/>
      <c r="D39" s="173"/>
      <c r="E39" s="173"/>
      <c r="F39" s="173"/>
      <c r="G39" s="173"/>
      <c r="H39" s="89">
        <v>0</v>
      </c>
      <c r="I39" s="71" t="s">
        <v>28</v>
      </c>
    </row>
    <row r="41" spans="1:9" s="91" customFormat="1" ht="70.5" customHeight="1" x14ac:dyDescent="0.2">
      <c r="A41" s="81" t="s">
        <v>0</v>
      </c>
      <c r="B41" s="111" t="s">
        <v>32</v>
      </c>
      <c r="C41" s="112"/>
      <c r="D41" s="81" t="s">
        <v>33</v>
      </c>
      <c r="E41" s="81" t="s">
        <v>34</v>
      </c>
      <c r="F41" s="111" t="s">
        <v>35</v>
      </c>
      <c r="G41" s="112"/>
      <c r="H41" s="182" t="s">
        <v>36</v>
      </c>
      <c r="I41" s="195"/>
    </row>
    <row r="42" spans="1:9" s="92" customFormat="1" x14ac:dyDescent="0.25">
      <c r="A42" s="86">
        <v>1</v>
      </c>
      <c r="B42" s="192">
        <v>2</v>
      </c>
      <c r="C42" s="196"/>
      <c r="D42" s="86">
        <v>3</v>
      </c>
      <c r="E42" s="86">
        <v>4</v>
      </c>
      <c r="F42" s="192">
        <v>5</v>
      </c>
      <c r="G42" s="196"/>
      <c r="H42" s="197">
        <v>6</v>
      </c>
      <c r="I42" s="198"/>
    </row>
    <row r="43" spans="1:9" s="90" customFormat="1" ht="56.25" customHeight="1" x14ac:dyDescent="0.25">
      <c r="A43" s="82">
        <v>1</v>
      </c>
      <c r="B43" s="111" t="s">
        <v>171</v>
      </c>
      <c r="C43" s="112"/>
      <c r="D43" s="93" t="s">
        <v>65</v>
      </c>
      <c r="E43" s="83">
        <v>1663</v>
      </c>
      <c r="F43" s="82">
        <v>1</v>
      </c>
      <c r="G43" s="94" t="s">
        <v>66</v>
      </c>
      <c r="H43" s="187" t="s">
        <v>172</v>
      </c>
      <c r="I43" s="188"/>
    </row>
    <row r="44" spans="1:9" s="90" customFormat="1" ht="56.25" customHeight="1" x14ac:dyDescent="0.25">
      <c r="A44" s="82">
        <v>2</v>
      </c>
      <c r="B44" s="111" t="s">
        <v>173</v>
      </c>
      <c r="C44" s="112"/>
      <c r="D44" s="93" t="s">
        <v>65</v>
      </c>
      <c r="E44" s="83">
        <v>2019</v>
      </c>
      <c r="F44" s="82">
        <v>1</v>
      </c>
      <c r="G44" s="94" t="s">
        <v>66</v>
      </c>
      <c r="H44" s="187" t="s">
        <v>174</v>
      </c>
      <c r="I44" s="188"/>
    </row>
    <row r="45" spans="1:9" s="90" customFormat="1" ht="56.25" customHeight="1" x14ac:dyDescent="0.25">
      <c r="A45" s="82">
        <v>3</v>
      </c>
      <c r="B45" s="111" t="s">
        <v>176</v>
      </c>
      <c r="C45" s="112"/>
      <c r="D45" s="93" t="s">
        <v>65</v>
      </c>
      <c r="E45" s="83">
        <v>2078.3000000000002</v>
      </c>
      <c r="F45" s="82">
        <v>1</v>
      </c>
      <c r="G45" s="94" t="s">
        <v>66</v>
      </c>
      <c r="H45" s="187" t="s">
        <v>175</v>
      </c>
      <c r="I45" s="188"/>
    </row>
    <row r="46" spans="1:9" s="90" customFormat="1" ht="56.25" customHeight="1" x14ac:dyDescent="0.25">
      <c r="A46" s="82">
        <v>4</v>
      </c>
      <c r="B46" s="111" t="s">
        <v>177</v>
      </c>
      <c r="C46" s="112"/>
      <c r="D46" s="93" t="s">
        <v>65</v>
      </c>
      <c r="E46" s="83">
        <v>4063.22</v>
      </c>
      <c r="F46" s="82">
        <v>1</v>
      </c>
      <c r="G46" s="94" t="s">
        <v>66</v>
      </c>
      <c r="H46" s="187" t="s">
        <v>178</v>
      </c>
      <c r="I46" s="188"/>
    </row>
    <row r="47" spans="1:9" ht="34.5" customHeight="1" x14ac:dyDescent="0.25">
      <c r="A47" s="211" t="s">
        <v>38</v>
      </c>
      <c r="B47" s="212"/>
      <c r="C47" s="212"/>
      <c r="D47" s="213"/>
      <c r="E47" s="83">
        <f>SUM(E43:E46)</f>
        <v>9823.52</v>
      </c>
      <c r="F47" s="209" t="s">
        <v>39</v>
      </c>
      <c r="G47" s="214"/>
      <c r="H47" s="215" t="s">
        <v>52</v>
      </c>
      <c r="I47" s="216"/>
    </row>
    <row r="49" spans="1:9" x14ac:dyDescent="0.25">
      <c r="A49" s="71" t="s">
        <v>40</v>
      </c>
      <c r="H49" s="89">
        <v>30486.27</v>
      </c>
      <c r="I49" s="71" t="s">
        <v>28</v>
      </c>
    </row>
    <row r="50" spans="1:9" ht="36.75" customHeight="1" x14ac:dyDescent="0.25">
      <c r="A50" s="172" t="s">
        <v>37</v>
      </c>
      <c r="B50" s="172"/>
      <c r="C50" s="172"/>
      <c r="D50" s="172"/>
      <c r="E50" s="172"/>
      <c r="F50" s="172"/>
      <c r="G50" s="172"/>
      <c r="H50" s="172"/>
      <c r="I50" s="172"/>
    </row>
    <row r="52" spans="1:9" s="80" customFormat="1" ht="56.25" customHeight="1" x14ac:dyDescent="0.2">
      <c r="A52" s="81" t="s">
        <v>0</v>
      </c>
      <c r="B52" s="81" t="s">
        <v>41</v>
      </c>
      <c r="C52" s="81" t="s">
        <v>42</v>
      </c>
      <c r="D52" s="111" t="s">
        <v>43</v>
      </c>
      <c r="E52" s="204"/>
      <c r="F52" s="112"/>
    </row>
    <row r="53" spans="1:9" s="73" customFormat="1" x14ac:dyDescent="0.25">
      <c r="A53" s="82">
        <v>1</v>
      </c>
      <c r="B53" s="82">
        <v>2</v>
      </c>
      <c r="C53" s="82">
        <v>3</v>
      </c>
      <c r="D53" s="187">
        <v>4</v>
      </c>
      <c r="E53" s="205"/>
      <c r="F53" s="206"/>
    </row>
    <row r="54" spans="1:9" x14ac:dyDescent="0.25">
      <c r="A54" s="82" t="s">
        <v>39</v>
      </c>
      <c r="B54" s="82" t="s">
        <v>39</v>
      </c>
      <c r="C54" s="82" t="s">
        <v>39</v>
      </c>
      <c r="D54" s="207" t="s">
        <v>39</v>
      </c>
      <c r="E54" s="208"/>
      <c r="F54" s="208"/>
    </row>
    <row r="56" spans="1:9" ht="69.75" customHeight="1" x14ac:dyDescent="0.25">
      <c r="A56" s="172" t="s">
        <v>44</v>
      </c>
      <c r="B56" s="173"/>
      <c r="C56" s="173"/>
      <c r="D56" s="173"/>
      <c r="E56" s="173"/>
      <c r="F56" s="173"/>
      <c r="G56" s="173"/>
      <c r="H56" s="173"/>
      <c r="I56" s="173"/>
    </row>
    <row r="58" spans="1:9" ht="78.75" x14ac:dyDescent="0.25">
      <c r="A58" s="93" t="s">
        <v>0</v>
      </c>
      <c r="B58" s="209" t="s">
        <v>45</v>
      </c>
      <c r="C58" s="210"/>
      <c r="D58" s="93" t="s">
        <v>46</v>
      </c>
      <c r="E58" s="93" t="s">
        <v>47</v>
      </c>
      <c r="F58" s="93" t="s">
        <v>48</v>
      </c>
      <c r="G58" s="93" t="s">
        <v>49</v>
      </c>
    </row>
    <row r="59" spans="1:9" x14ac:dyDescent="0.25">
      <c r="A59" s="93">
        <v>1</v>
      </c>
      <c r="B59" s="209">
        <v>2</v>
      </c>
      <c r="C59" s="210"/>
      <c r="D59" s="93">
        <v>3</v>
      </c>
      <c r="E59" s="93">
        <v>4</v>
      </c>
      <c r="F59" s="93">
        <v>5</v>
      </c>
      <c r="G59" s="93">
        <v>6</v>
      </c>
    </row>
    <row r="60" spans="1:9" ht="31.5" customHeight="1" x14ac:dyDescent="0.25">
      <c r="A60" s="95">
        <v>1</v>
      </c>
      <c r="B60" s="199" t="s">
        <v>50</v>
      </c>
      <c r="C60" s="200"/>
      <c r="D60" s="96">
        <v>0</v>
      </c>
      <c r="E60" s="96">
        <f>G33+H49</f>
        <v>121888.5</v>
      </c>
      <c r="F60" s="96">
        <v>102829.36</v>
      </c>
      <c r="G60" s="83">
        <f>E60-F60</f>
        <v>19059.14</v>
      </c>
      <c r="I60" s="97"/>
    </row>
    <row r="61" spans="1:9" ht="32.25" customHeight="1" x14ac:dyDescent="0.25">
      <c r="A61" s="95">
        <v>2</v>
      </c>
      <c r="B61" s="199" t="s">
        <v>51</v>
      </c>
      <c r="C61" s="200"/>
      <c r="D61" s="96">
        <v>0</v>
      </c>
      <c r="E61" s="96" t="s">
        <v>39</v>
      </c>
      <c r="F61" s="96" t="s">
        <v>39</v>
      </c>
      <c r="G61" s="83" t="s">
        <v>39</v>
      </c>
    </row>
    <row r="62" spans="1:9" x14ac:dyDescent="0.25">
      <c r="A62" s="201" t="s">
        <v>38</v>
      </c>
      <c r="B62" s="202"/>
      <c r="C62" s="203"/>
      <c r="D62" s="96">
        <f>SUM(D60:D61)</f>
        <v>0</v>
      </c>
      <c r="E62" s="96">
        <f>SUM(E60:E61)</f>
        <v>121888.5</v>
      </c>
      <c r="F62" s="96">
        <f>SUM(F60:F61)</f>
        <v>102829.36</v>
      </c>
      <c r="G62" s="83">
        <f>SUM(G60:G61)</f>
        <v>19059.14</v>
      </c>
    </row>
  </sheetData>
  <mergeCells count="61">
    <mergeCell ref="B45:C45"/>
    <mergeCell ref="B46:C46"/>
    <mergeCell ref="H45:I45"/>
    <mergeCell ref="H46:I46"/>
    <mergeCell ref="B60:C60"/>
    <mergeCell ref="A47:D47"/>
    <mergeCell ref="F47:G47"/>
    <mergeCell ref="H47:I47"/>
    <mergeCell ref="A50:I50"/>
    <mergeCell ref="B61:C61"/>
    <mergeCell ref="A62:C62"/>
    <mergeCell ref="D52:F52"/>
    <mergeCell ref="D53:F53"/>
    <mergeCell ref="D54:F54"/>
    <mergeCell ref="A56:I56"/>
    <mergeCell ref="B58:C58"/>
    <mergeCell ref="B59:C59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7" r:id="rId2" location="!/workplanning?mainForm=true"/>
  </hyperlinks>
  <pageMargins left="0.11811023622047245" right="0.11811023622047245" top="0.15748031496062992" bottom="0.15748031496062992" header="0" footer="0"/>
  <pageSetup paperSize="9" scale="53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="80" zoomScaleNormal="80" workbookViewId="0">
      <selection activeCell="E64" sqref="E64"/>
    </sheetView>
  </sheetViews>
  <sheetFormatPr defaultRowHeight="15.75" x14ac:dyDescent="0.25"/>
  <cols>
    <col min="1" max="1" width="9.140625" style="71"/>
    <col min="2" max="2" width="26.28515625" style="71" customWidth="1"/>
    <col min="3" max="3" width="30.85546875" style="71" customWidth="1"/>
    <col min="4" max="9" width="17.5703125" style="71" customWidth="1"/>
    <col min="10" max="10" width="7.140625" style="71" customWidth="1"/>
    <col min="11" max="16384" width="9.140625" style="71"/>
  </cols>
  <sheetData>
    <row r="1" spans="1:9" x14ac:dyDescent="0.25">
      <c r="E1" s="72" t="s">
        <v>9</v>
      </c>
    </row>
    <row r="2" spans="1:9" x14ac:dyDescent="0.25">
      <c r="E2" s="72" t="s">
        <v>10</v>
      </c>
    </row>
    <row r="3" spans="1:9" x14ac:dyDescent="0.25">
      <c r="E3" s="73"/>
    </row>
    <row r="4" spans="1:9" x14ac:dyDescent="0.25">
      <c r="A4" s="174" t="s">
        <v>17</v>
      </c>
      <c r="B4" s="174"/>
      <c r="C4" s="174"/>
      <c r="D4" s="174"/>
      <c r="E4" s="174"/>
      <c r="F4" s="174"/>
      <c r="G4" s="174"/>
      <c r="H4" s="174"/>
      <c r="I4" s="174"/>
    </row>
    <row r="5" spans="1:9" x14ac:dyDescent="0.25">
      <c r="A5" s="174" t="s">
        <v>93</v>
      </c>
      <c r="B5" s="174"/>
      <c r="C5" s="174"/>
      <c r="D5" s="174"/>
      <c r="E5" s="174"/>
      <c r="F5" s="174"/>
      <c r="G5" s="174"/>
      <c r="H5" s="174"/>
      <c r="I5" s="174"/>
    </row>
    <row r="6" spans="1:9" x14ac:dyDescent="0.25">
      <c r="A6" s="175" t="s">
        <v>18</v>
      </c>
      <c r="B6" s="175"/>
      <c r="C6" s="175"/>
      <c r="D6" s="175"/>
      <c r="E6" s="175"/>
      <c r="F6" s="175"/>
      <c r="G6" s="175"/>
      <c r="H6" s="175"/>
      <c r="I6" s="175"/>
    </row>
    <row r="7" spans="1:9" ht="30" customHeight="1" x14ac:dyDescent="0.25">
      <c r="A7" s="172" t="s">
        <v>21</v>
      </c>
      <c r="B7" s="172"/>
      <c r="C7" s="172"/>
      <c r="D7" s="172"/>
      <c r="E7" s="172"/>
      <c r="F7" s="172"/>
      <c r="G7" s="172"/>
      <c r="H7" s="172"/>
      <c r="I7" s="172"/>
    </row>
    <row r="8" spans="1:9" s="74" customFormat="1" ht="12.75" x14ac:dyDescent="0.2">
      <c r="A8" s="176" t="s">
        <v>11</v>
      </c>
      <c r="B8" s="176"/>
      <c r="C8" s="176"/>
      <c r="D8" s="176"/>
      <c r="E8" s="176"/>
      <c r="F8" s="176"/>
      <c r="G8" s="176"/>
      <c r="H8" s="176"/>
      <c r="I8" s="176"/>
    </row>
    <row r="9" spans="1:9" x14ac:dyDescent="0.25">
      <c r="A9" s="177" t="s">
        <v>22</v>
      </c>
      <c r="B9" s="178"/>
      <c r="C9" s="178"/>
      <c r="D9" s="178"/>
      <c r="E9" s="178"/>
      <c r="F9" s="178"/>
      <c r="G9" s="178"/>
      <c r="H9" s="178"/>
      <c r="I9" s="178"/>
    </row>
    <row r="10" spans="1:9" s="74" customFormat="1" ht="12.75" x14ac:dyDescent="0.2">
      <c r="A10" s="176" t="s">
        <v>12</v>
      </c>
      <c r="B10" s="176"/>
      <c r="C10" s="176"/>
      <c r="D10" s="176"/>
      <c r="E10" s="176"/>
      <c r="F10" s="176"/>
      <c r="G10" s="176"/>
      <c r="H10" s="176"/>
      <c r="I10" s="176"/>
    </row>
    <row r="11" spans="1:9" x14ac:dyDescent="0.25">
      <c r="A11" s="179" t="s">
        <v>23</v>
      </c>
      <c r="B11" s="180"/>
      <c r="C11" s="180"/>
      <c r="D11" s="180"/>
      <c r="E11" s="180"/>
      <c r="F11" s="180"/>
      <c r="G11" s="180"/>
      <c r="H11" s="180"/>
      <c r="I11" s="180"/>
    </row>
    <row r="12" spans="1:9" s="74" customFormat="1" ht="12.75" x14ac:dyDescent="0.2">
      <c r="A12" s="176" t="s">
        <v>13</v>
      </c>
      <c r="B12" s="176"/>
      <c r="C12" s="176"/>
      <c r="D12" s="176"/>
      <c r="E12" s="176"/>
      <c r="F12" s="176"/>
      <c r="G12" s="176"/>
      <c r="H12" s="176"/>
      <c r="I12" s="176"/>
    </row>
    <row r="13" spans="1:9" ht="15.75" customHeight="1" x14ac:dyDescent="0.25">
      <c r="A13" s="174" t="s">
        <v>19</v>
      </c>
      <c r="B13" s="181"/>
      <c r="C13" s="181"/>
      <c r="D13" s="172" t="s">
        <v>62</v>
      </c>
      <c r="E13" s="181"/>
      <c r="F13" s="181"/>
      <c r="G13" s="181"/>
      <c r="H13" s="181"/>
      <c r="I13" s="181"/>
    </row>
    <row r="14" spans="1:9" s="74" customFormat="1" ht="12.75" x14ac:dyDescent="0.2">
      <c r="F14" s="74" t="s">
        <v>14</v>
      </c>
    </row>
    <row r="15" spans="1:9" x14ac:dyDescent="0.25">
      <c r="A15" s="75" t="s">
        <v>63</v>
      </c>
      <c r="B15" s="75"/>
      <c r="C15" s="76" t="s">
        <v>64</v>
      </c>
      <c r="D15" s="75"/>
      <c r="E15" s="75"/>
      <c r="F15" s="75"/>
      <c r="G15" s="75"/>
      <c r="H15" s="75"/>
      <c r="I15" s="75"/>
    </row>
    <row r="16" spans="1:9" s="74" customFormat="1" ht="12.75" x14ac:dyDescent="0.2">
      <c r="A16" s="74" t="s">
        <v>15</v>
      </c>
    </row>
    <row r="17" spans="1:9" ht="44.25" customHeight="1" x14ac:dyDescent="0.25">
      <c r="A17" s="172" t="s">
        <v>25</v>
      </c>
      <c r="B17" s="173"/>
      <c r="C17" s="173"/>
      <c r="D17" s="173"/>
      <c r="E17" s="173"/>
      <c r="F17" s="173"/>
      <c r="G17" s="173"/>
      <c r="H17" s="77">
        <v>586.1</v>
      </c>
      <c r="I17" s="78" t="s">
        <v>24</v>
      </c>
    </row>
    <row r="18" spans="1:9" x14ac:dyDescent="0.25">
      <c r="A18" s="71" t="s">
        <v>20</v>
      </c>
      <c r="C18" s="79">
        <f>'Героев 8'!C18</f>
        <v>46105</v>
      </c>
    </row>
    <row r="19" spans="1:9" ht="34.5" customHeight="1" x14ac:dyDescent="0.25">
      <c r="A19" s="172" t="s">
        <v>16</v>
      </c>
      <c r="B19" s="172"/>
      <c r="C19" s="172"/>
      <c r="D19" s="172"/>
      <c r="E19" s="172"/>
      <c r="F19" s="172"/>
      <c r="G19" s="172"/>
      <c r="H19" s="172"/>
      <c r="I19" s="172"/>
    </row>
    <row r="21" spans="1:9" s="80" customFormat="1" ht="12.75" x14ac:dyDescent="0.2">
      <c r="A21" s="182" t="s">
        <v>0</v>
      </c>
      <c r="B21" s="183" t="s">
        <v>1</v>
      </c>
      <c r="C21" s="184"/>
      <c r="D21" s="182" t="s">
        <v>2</v>
      </c>
      <c r="E21" s="182" t="s">
        <v>3</v>
      </c>
      <c r="F21" s="182" t="s">
        <v>4</v>
      </c>
      <c r="G21" s="182"/>
      <c r="H21" s="182" t="s">
        <v>5</v>
      </c>
      <c r="I21" s="182"/>
    </row>
    <row r="22" spans="1:9" s="80" customFormat="1" ht="66.75" customHeight="1" x14ac:dyDescent="0.2">
      <c r="A22" s="182"/>
      <c r="B22" s="185"/>
      <c r="C22" s="186"/>
      <c r="D22" s="182"/>
      <c r="E22" s="182"/>
      <c r="F22" s="81" t="s">
        <v>6</v>
      </c>
      <c r="G22" s="81" t="s">
        <v>7</v>
      </c>
      <c r="H22" s="81" t="s">
        <v>6</v>
      </c>
      <c r="I22" s="81" t="s">
        <v>8</v>
      </c>
    </row>
    <row r="23" spans="1:9" s="73" customFormat="1" x14ac:dyDescent="0.25">
      <c r="A23" s="82">
        <v>1</v>
      </c>
      <c r="B23" s="187">
        <v>2</v>
      </c>
      <c r="C23" s="188"/>
      <c r="D23" s="82">
        <v>3</v>
      </c>
      <c r="E23" s="82">
        <v>4</v>
      </c>
      <c r="F23" s="82">
        <v>5</v>
      </c>
      <c r="G23" s="82">
        <v>6</v>
      </c>
      <c r="H23" s="82">
        <v>7</v>
      </c>
      <c r="I23" s="82">
        <v>8</v>
      </c>
    </row>
    <row r="24" spans="1:9" s="73" customFormat="1" ht="31.5" customHeight="1" x14ac:dyDescent="0.25">
      <c r="A24" s="82">
        <v>1</v>
      </c>
      <c r="B24" s="189" t="s">
        <v>53</v>
      </c>
      <c r="C24" s="190"/>
      <c r="D24" s="82" t="s">
        <v>24</v>
      </c>
      <c r="E24" s="82">
        <v>1.32</v>
      </c>
      <c r="F24" s="83">
        <f>H17</f>
        <v>586.1</v>
      </c>
      <c r="G24" s="84">
        <v>8234.67</v>
      </c>
      <c r="H24" s="85">
        <f>F24</f>
        <v>586.1</v>
      </c>
      <c r="I24" s="84">
        <v>8234.67</v>
      </c>
    </row>
    <row r="25" spans="1:9" s="73" customFormat="1" ht="16.5" customHeight="1" x14ac:dyDescent="0.25">
      <c r="A25" s="82">
        <v>2</v>
      </c>
      <c r="B25" s="189" t="s">
        <v>54</v>
      </c>
      <c r="C25" s="191"/>
      <c r="D25" s="82" t="s">
        <v>24</v>
      </c>
      <c r="E25" s="82">
        <v>3.09</v>
      </c>
      <c r="F25" s="83">
        <f>H17</f>
        <v>586.1</v>
      </c>
      <c r="G25" s="84">
        <v>19273.54</v>
      </c>
      <c r="H25" s="85">
        <f t="shared" ref="H25:H32" si="0">F25</f>
        <v>586.1</v>
      </c>
      <c r="I25" s="84">
        <v>15867.8</v>
      </c>
    </row>
    <row r="26" spans="1:9" s="73" customFormat="1" ht="15.75" customHeight="1" x14ac:dyDescent="0.25">
      <c r="A26" s="82">
        <v>3</v>
      </c>
      <c r="B26" s="189" t="s">
        <v>61</v>
      </c>
      <c r="C26" s="191"/>
      <c r="D26" s="82" t="s">
        <v>24</v>
      </c>
      <c r="E26" s="82">
        <v>0.38</v>
      </c>
      <c r="F26" s="83">
        <f>H17</f>
        <v>586.1</v>
      </c>
      <c r="G26" s="84">
        <v>2370.21</v>
      </c>
      <c r="H26" s="85">
        <f t="shared" si="0"/>
        <v>586.1</v>
      </c>
      <c r="I26" s="84">
        <v>2370.21</v>
      </c>
    </row>
    <row r="27" spans="1:9" s="73" customFormat="1" x14ac:dyDescent="0.25">
      <c r="A27" s="82">
        <v>4</v>
      </c>
      <c r="B27" s="189" t="s">
        <v>55</v>
      </c>
      <c r="C27" s="190"/>
      <c r="D27" s="82" t="s">
        <v>24</v>
      </c>
      <c r="E27" s="82">
        <v>1.52</v>
      </c>
      <c r="F27" s="83">
        <f>H17</f>
        <v>586.1</v>
      </c>
      <c r="G27" s="84">
        <v>9480.98</v>
      </c>
      <c r="H27" s="85">
        <f t="shared" si="0"/>
        <v>586.1</v>
      </c>
      <c r="I27" s="84">
        <v>9480.98</v>
      </c>
    </row>
    <row r="28" spans="1:9" s="73" customFormat="1" x14ac:dyDescent="0.25">
      <c r="A28" s="82">
        <v>5</v>
      </c>
      <c r="B28" s="189" t="s">
        <v>56</v>
      </c>
      <c r="C28" s="190"/>
      <c r="D28" s="82" t="s">
        <v>24</v>
      </c>
      <c r="E28" s="82">
        <v>4.29</v>
      </c>
      <c r="F28" s="83">
        <f>H17</f>
        <v>586.1</v>
      </c>
      <c r="G28" s="84">
        <v>26762.68</v>
      </c>
      <c r="H28" s="85">
        <f t="shared" si="0"/>
        <v>586.1</v>
      </c>
      <c r="I28" s="84">
        <v>26762.68</v>
      </c>
    </row>
    <row r="29" spans="1:9" s="73" customFormat="1" ht="27.75" customHeight="1" x14ac:dyDescent="0.25">
      <c r="A29" s="82">
        <v>6</v>
      </c>
      <c r="B29" s="189" t="s">
        <v>57</v>
      </c>
      <c r="C29" s="190"/>
      <c r="D29" s="82" t="s">
        <v>24</v>
      </c>
      <c r="E29" s="82">
        <v>0.93</v>
      </c>
      <c r="F29" s="83">
        <f>H17</f>
        <v>586.1</v>
      </c>
      <c r="G29" s="84">
        <v>5803.22</v>
      </c>
      <c r="H29" s="85">
        <f t="shared" si="0"/>
        <v>586.1</v>
      </c>
      <c r="I29" s="84">
        <v>1406.64</v>
      </c>
    </row>
    <row r="30" spans="1:9" s="73" customFormat="1" ht="29.25" customHeight="1" x14ac:dyDescent="0.25">
      <c r="A30" s="82">
        <v>7</v>
      </c>
      <c r="B30" s="189" t="s">
        <v>58</v>
      </c>
      <c r="C30" s="190"/>
      <c r="D30" s="82" t="s">
        <v>24</v>
      </c>
      <c r="E30" s="82">
        <v>1.0900000000000001</v>
      </c>
      <c r="F30" s="83">
        <f>H17</f>
        <v>586.1</v>
      </c>
      <c r="G30" s="84">
        <v>6799.14</v>
      </c>
      <c r="H30" s="85">
        <f t="shared" si="0"/>
        <v>586.1</v>
      </c>
      <c r="I30" s="84">
        <v>6092.53</v>
      </c>
    </row>
    <row r="31" spans="1:9" s="73" customFormat="1" x14ac:dyDescent="0.25">
      <c r="A31" s="82">
        <v>8</v>
      </c>
      <c r="B31" s="189" t="s">
        <v>59</v>
      </c>
      <c r="C31" s="190"/>
      <c r="D31" s="82" t="s">
        <v>24</v>
      </c>
      <c r="E31" s="82">
        <v>0.16</v>
      </c>
      <c r="F31" s="83">
        <f>H17</f>
        <v>586.1</v>
      </c>
      <c r="G31" s="84">
        <v>995.93</v>
      </c>
      <c r="H31" s="85">
        <f t="shared" si="0"/>
        <v>586.1</v>
      </c>
      <c r="I31" s="84">
        <v>211</v>
      </c>
    </row>
    <row r="32" spans="1:9" s="73" customFormat="1" ht="32.25" customHeight="1" x14ac:dyDescent="0.25">
      <c r="A32" s="82">
        <v>9</v>
      </c>
      <c r="B32" s="189" t="s">
        <v>60</v>
      </c>
      <c r="C32" s="190"/>
      <c r="D32" s="82" t="s">
        <v>24</v>
      </c>
      <c r="E32" s="82">
        <v>1.61</v>
      </c>
      <c r="F32" s="83">
        <f>H17</f>
        <v>586.1</v>
      </c>
      <c r="G32" s="83">
        <v>10042.9</v>
      </c>
      <c r="H32" s="85">
        <f t="shared" si="0"/>
        <v>586.1</v>
      </c>
      <c r="I32" s="84">
        <v>26600.83</v>
      </c>
    </row>
    <row r="33" spans="1:9" s="88" customFormat="1" x14ac:dyDescent="0.25">
      <c r="A33" s="192" t="s">
        <v>38</v>
      </c>
      <c r="B33" s="193"/>
      <c r="C33" s="193"/>
      <c r="D33" s="193"/>
      <c r="E33" s="194"/>
      <c r="F33" s="86" t="s">
        <v>39</v>
      </c>
      <c r="G33" s="87">
        <f>SUM(G24:G32)</f>
        <v>89763.269999999975</v>
      </c>
      <c r="H33" s="86" t="s">
        <v>39</v>
      </c>
      <c r="I33" s="87">
        <f>SUM(I24:I32)</f>
        <v>97027.340000000011</v>
      </c>
    </row>
    <row r="35" spans="1:9" x14ac:dyDescent="0.25">
      <c r="A35" s="172" t="s">
        <v>26</v>
      </c>
      <c r="B35" s="173"/>
      <c r="C35" s="173"/>
      <c r="D35" s="173"/>
      <c r="E35" s="173"/>
      <c r="F35" s="173"/>
      <c r="G35" s="173"/>
      <c r="H35" s="173"/>
      <c r="I35" s="173"/>
    </row>
    <row r="36" spans="1:9" x14ac:dyDescent="0.25">
      <c r="A36" s="71" t="s">
        <v>27</v>
      </c>
      <c r="H36" s="89">
        <v>0</v>
      </c>
      <c r="I36" s="71" t="s">
        <v>28</v>
      </c>
    </row>
    <row r="37" spans="1:9" ht="36" customHeight="1" x14ac:dyDescent="0.25">
      <c r="A37" s="172" t="s">
        <v>29</v>
      </c>
      <c r="B37" s="173"/>
      <c r="C37" s="173"/>
      <c r="D37" s="173"/>
      <c r="E37" s="173"/>
      <c r="F37" s="173"/>
      <c r="G37" s="173"/>
      <c r="H37" s="89">
        <v>0</v>
      </c>
      <c r="I37" s="71" t="s">
        <v>28</v>
      </c>
    </row>
    <row r="38" spans="1:9" x14ac:dyDescent="0.25">
      <c r="A38" s="172" t="s">
        <v>30</v>
      </c>
      <c r="B38" s="173"/>
      <c r="C38" s="173"/>
      <c r="D38" s="173"/>
      <c r="E38" s="173"/>
      <c r="F38" s="173"/>
      <c r="G38" s="173"/>
      <c r="H38" s="89">
        <f>E48</f>
        <v>24753.39</v>
      </c>
      <c r="I38" s="71" t="s">
        <v>28</v>
      </c>
    </row>
    <row r="39" spans="1:9" x14ac:dyDescent="0.25">
      <c r="A39" s="172" t="s">
        <v>31</v>
      </c>
      <c r="B39" s="173"/>
      <c r="C39" s="173"/>
      <c r="D39" s="173"/>
      <c r="E39" s="173"/>
      <c r="F39" s="173"/>
      <c r="G39" s="173"/>
      <c r="H39" s="89">
        <v>0</v>
      </c>
      <c r="I39" s="71" t="s">
        <v>28</v>
      </c>
    </row>
    <row r="41" spans="1:9" s="91" customFormat="1" ht="70.5" customHeight="1" x14ac:dyDescent="0.2">
      <c r="A41" s="81" t="s">
        <v>0</v>
      </c>
      <c r="B41" s="111" t="s">
        <v>32</v>
      </c>
      <c r="C41" s="112"/>
      <c r="D41" s="81" t="s">
        <v>33</v>
      </c>
      <c r="E41" s="81" t="s">
        <v>34</v>
      </c>
      <c r="F41" s="111" t="s">
        <v>35</v>
      </c>
      <c r="G41" s="112"/>
      <c r="H41" s="182" t="s">
        <v>36</v>
      </c>
      <c r="I41" s="195"/>
    </row>
    <row r="42" spans="1:9" s="92" customFormat="1" x14ac:dyDescent="0.25">
      <c r="A42" s="86">
        <v>1</v>
      </c>
      <c r="B42" s="192">
        <v>2</v>
      </c>
      <c r="C42" s="196"/>
      <c r="D42" s="86">
        <v>3</v>
      </c>
      <c r="E42" s="86">
        <v>4</v>
      </c>
      <c r="F42" s="192">
        <v>5</v>
      </c>
      <c r="G42" s="196"/>
      <c r="H42" s="197">
        <v>6</v>
      </c>
      <c r="I42" s="198"/>
    </row>
    <row r="43" spans="1:9" s="90" customFormat="1" ht="56.25" customHeight="1" x14ac:dyDescent="0.25">
      <c r="A43" s="82">
        <v>1</v>
      </c>
      <c r="B43" s="111" t="s">
        <v>186</v>
      </c>
      <c r="C43" s="112"/>
      <c r="D43" s="93" t="s">
        <v>65</v>
      </c>
      <c r="E43" s="83">
        <v>5077.5</v>
      </c>
      <c r="F43" s="82">
        <v>1</v>
      </c>
      <c r="G43" s="94" t="s">
        <v>66</v>
      </c>
      <c r="H43" s="187" t="s">
        <v>179</v>
      </c>
      <c r="I43" s="188"/>
    </row>
    <row r="44" spans="1:9" s="90" customFormat="1" ht="56.25" customHeight="1" x14ac:dyDescent="0.25">
      <c r="A44" s="82">
        <v>2</v>
      </c>
      <c r="B44" s="111" t="s">
        <v>180</v>
      </c>
      <c r="C44" s="112"/>
      <c r="D44" s="93" t="s">
        <v>65</v>
      </c>
      <c r="E44" s="83">
        <v>12438</v>
      </c>
      <c r="F44" s="82">
        <v>1</v>
      </c>
      <c r="G44" s="94" t="s">
        <v>66</v>
      </c>
      <c r="H44" s="187" t="s">
        <v>181</v>
      </c>
      <c r="I44" s="188"/>
    </row>
    <row r="45" spans="1:9" s="90" customFormat="1" ht="56.25" customHeight="1" x14ac:dyDescent="0.25">
      <c r="A45" s="82">
        <v>3</v>
      </c>
      <c r="B45" s="111" t="s">
        <v>182</v>
      </c>
      <c r="C45" s="112"/>
      <c r="D45" s="93" t="s">
        <v>65</v>
      </c>
      <c r="E45" s="83">
        <v>2763</v>
      </c>
      <c r="F45" s="82">
        <v>1</v>
      </c>
      <c r="G45" s="94" t="s">
        <v>66</v>
      </c>
      <c r="H45" s="187" t="s">
        <v>183</v>
      </c>
      <c r="I45" s="188"/>
    </row>
    <row r="46" spans="1:9" s="90" customFormat="1" ht="56.25" customHeight="1" x14ac:dyDescent="0.25">
      <c r="A46" s="82">
        <v>4</v>
      </c>
      <c r="B46" s="111" t="s">
        <v>184</v>
      </c>
      <c r="C46" s="112"/>
      <c r="D46" s="93" t="s">
        <v>65</v>
      </c>
      <c r="E46" s="83">
        <v>1811</v>
      </c>
      <c r="F46" s="82">
        <v>1</v>
      </c>
      <c r="G46" s="94" t="s">
        <v>66</v>
      </c>
      <c r="H46" s="187" t="s">
        <v>185</v>
      </c>
      <c r="I46" s="188"/>
    </row>
    <row r="47" spans="1:9" s="90" customFormat="1" ht="56.25" customHeight="1" x14ac:dyDescent="0.25">
      <c r="A47" s="82">
        <v>5</v>
      </c>
      <c r="B47" s="111" t="s">
        <v>187</v>
      </c>
      <c r="C47" s="112"/>
      <c r="D47" s="93" t="s">
        <v>65</v>
      </c>
      <c r="E47" s="83">
        <v>2663.89</v>
      </c>
      <c r="F47" s="82">
        <v>1</v>
      </c>
      <c r="G47" s="94" t="s">
        <v>66</v>
      </c>
      <c r="H47" s="187" t="s">
        <v>188</v>
      </c>
      <c r="I47" s="188"/>
    </row>
    <row r="48" spans="1:9" ht="34.5" customHeight="1" x14ac:dyDescent="0.25">
      <c r="A48" s="211" t="s">
        <v>38</v>
      </c>
      <c r="B48" s="212"/>
      <c r="C48" s="212"/>
      <c r="D48" s="213"/>
      <c r="E48" s="83">
        <f>SUM(E43:E47)</f>
        <v>24753.39</v>
      </c>
      <c r="F48" s="209" t="s">
        <v>39</v>
      </c>
      <c r="G48" s="214"/>
      <c r="H48" s="215" t="s">
        <v>52</v>
      </c>
      <c r="I48" s="216"/>
    </row>
    <row r="50" spans="1:9" x14ac:dyDescent="0.25">
      <c r="A50" s="71" t="s">
        <v>40</v>
      </c>
      <c r="H50" s="89">
        <v>29939.62</v>
      </c>
      <c r="I50" s="71" t="s">
        <v>28</v>
      </c>
    </row>
    <row r="51" spans="1:9" ht="36.75" customHeight="1" x14ac:dyDescent="0.25">
      <c r="A51" s="172" t="s">
        <v>37</v>
      </c>
      <c r="B51" s="172"/>
      <c r="C51" s="172"/>
      <c r="D51" s="172"/>
      <c r="E51" s="172"/>
      <c r="F51" s="172"/>
      <c r="G51" s="172"/>
      <c r="H51" s="172"/>
      <c r="I51" s="172"/>
    </row>
    <row r="53" spans="1:9" s="80" customFormat="1" ht="56.25" customHeight="1" x14ac:dyDescent="0.2">
      <c r="A53" s="81" t="s">
        <v>0</v>
      </c>
      <c r="B53" s="81" t="s">
        <v>41</v>
      </c>
      <c r="C53" s="81" t="s">
        <v>42</v>
      </c>
      <c r="D53" s="111" t="s">
        <v>43</v>
      </c>
      <c r="E53" s="204"/>
      <c r="F53" s="112"/>
    </row>
    <row r="54" spans="1:9" s="73" customFormat="1" x14ac:dyDescent="0.25">
      <c r="A54" s="82">
        <v>1</v>
      </c>
      <c r="B54" s="82">
        <v>2</v>
      </c>
      <c r="C54" s="82">
        <v>3</v>
      </c>
      <c r="D54" s="187">
        <v>4</v>
      </c>
      <c r="E54" s="205"/>
      <c r="F54" s="206"/>
    </row>
    <row r="55" spans="1:9" x14ac:dyDescent="0.25">
      <c r="A55" s="82" t="s">
        <v>39</v>
      </c>
      <c r="B55" s="82" t="s">
        <v>39</v>
      </c>
      <c r="C55" s="82" t="s">
        <v>39</v>
      </c>
      <c r="D55" s="207" t="s">
        <v>39</v>
      </c>
      <c r="E55" s="208"/>
      <c r="F55" s="208"/>
    </row>
    <row r="57" spans="1:9" ht="69.75" customHeight="1" x14ac:dyDescent="0.25">
      <c r="A57" s="172" t="s">
        <v>44</v>
      </c>
      <c r="B57" s="173"/>
      <c r="C57" s="173"/>
      <c r="D57" s="173"/>
      <c r="E57" s="173"/>
      <c r="F57" s="173"/>
      <c r="G57" s="173"/>
      <c r="H57" s="173"/>
      <c r="I57" s="173"/>
    </row>
    <row r="59" spans="1:9" ht="78.75" x14ac:dyDescent="0.25">
      <c r="A59" s="93" t="s">
        <v>0</v>
      </c>
      <c r="B59" s="209" t="s">
        <v>45</v>
      </c>
      <c r="C59" s="210"/>
      <c r="D59" s="93" t="s">
        <v>46</v>
      </c>
      <c r="E59" s="93" t="s">
        <v>47</v>
      </c>
      <c r="F59" s="93" t="s">
        <v>48</v>
      </c>
      <c r="G59" s="93" t="s">
        <v>49</v>
      </c>
    </row>
    <row r="60" spans="1:9" x14ac:dyDescent="0.25">
      <c r="A60" s="93">
        <v>1</v>
      </c>
      <c r="B60" s="209">
        <v>2</v>
      </c>
      <c r="C60" s="210"/>
      <c r="D60" s="93">
        <v>3</v>
      </c>
      <c r="E60" s="93">
        <v>4</v>
      </c>
      <c r="F60" s="93">
        <v>5</v>
      </c>
      <c r="G60" s="93">
        <v>6</v>
      </c>
    </row>
    <row r="61" spans="1:9" ht="31.5" customHeight="1" x14ac:dyDescent="0.25">
      <c r="A61" s="95">
        <v>1</v>
      </c>
      <c r="B61" s="199" t="s">
        <v>50</v>
      </c>
      <c r="C61" s="200"/>
      <c r="D61" s="96">
        <v>0</v>
      </c>
      <c r="E61" s="96">
        <f>G33+H50</f>
        <v>119702.88999999997</v>
      </c>
      <c r="F61" s="96">
        <v>108955.88</v>
      </c>
      <c r="G61" s="83">
        <f>E61-F61</f>
        <v>10747.009999999966</v>
      </c>
      <c r="I61" s="97"/>
    </row>
    <row r="62" spans="1:9" ht="32.25" customHeight="1" x14ac:dyDescent="0.25">
      <c r="A62" s="95">
        <v>2</v>
      </c>
      <c r="B62" s="199" t="s">
        <v>51</v>
      </c>
      <c r="C62" s="200"/>
      <c r="D62" s="96">
        <v>0</v>
      </c>
      <c r="E62" s="96" t="s">
        <v>39</v>
      </c>
      <c r="F62" s="96" t="s">
        <v>39</v>
      </c>
      <c r="G62" s="83" t="s">
        <v>39</v>
      </c>
    </row>
    <row r="63" spans="1:9" x14ac:dyDescent="0.25">
      <c r="A63" s="201" t="s">
        <v>38</v>
      </c>
      <c r="B63" s="202"/>
      <c r="C63" s="203"/>
      <c r="D63" s="96">
        <f>SUM(D61:D62)</f>
        <v>0</v>
      </c>
      <c r="E63" s="96">
        <f>SUM(E61:E62)</f>
        <v>119702.88999999997</v>
      </c>
      <c r="F63" s="96">
        <f>SUM(F61:F62)</f>
        <v>108955.88</v>
      </c>
      <c r="G63" s="83">
        <f>SUM(G61:G62)</f>
        <v>10747.009999999966</v>
      </c>
    </row>
  </sheetData>
  <mergeCells count="63">
    <mergeCell ref="B61:C61"/>
    <mergeCell ref="B62:C62"/>
    <mergeCell ref="A63:C63"/>
    <mergeCell ref="B46:C46"/>
    <mergeCell ref="H46:I46"/>
    <mergeCell ref="B47:C47"/>
    <mergeCell ref="H47:I47"/>
    <mergeCell ref="D53:F53"/>
    <mergeCell ref="D54:F54"/>
    <mergeCell ref="D55:F55"/>
    <mergeCell ref="A57:I57"/>
    <mergeCell ref="B59:C59"/>
    <mergeCell ref="B60:C60"/>
    <mergeCell ref="A51:I51"/>
    <mergeCell ref="B45:C45"/>
    <mergeCell ref="H45:I45"/>
    <mergeCell ref="A48:D48"/>
    <mergeCell ref="F48:G48"/>
    <mergeCell ref="H48:I48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8" r:id="rId2" location="!/workplanning?mainForm=true"/>
  </hyperlinks>
  <pageMargins left="0.11811023622047245" right="0.11811023622047245" top="0.15748031496062992" bottom="0.15748031496062992" header="0" footer="0"/>
  <pageSetup paperSize="9" scale="51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zoomScale="80" zoomScaleNormal="80" workbookViewId="0">
      <selection activeCell="B31" sqref="B31:C31"/>
    </sheetView>
  </sheetViews>
  <sheetFormatPr defaultRowHeight="15.75" x14ac:dyDescent="0.25"/>
  <cols>
    <col min="1" max="1" width="9.140625" style="3"/>
    <col min="2" max="2" width="30.85546875" style="3" customWidth="1"/>
    <col min="3" max="3" width="29.4257812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76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836.6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x14ac:dyDescent="0.25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ht="51" x14ac:dyDescent="0.25">
      <c r="A22" s="150"/>
      <c r="B22" s="154"/>
      <c r="C22" s="155"/>
      <c r="D22" s="150"/>
      <c r="E22" s="15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3" customHeight="1" x14ac:dyDescent="0.25">
      <c r="A24" s="31">
        <v>1</v>
      </c>
      <c r="B24" s="128" t="s">
        <v>53</v>
      </c>
      <c r="C24" s="129"/>
      <c r="D24" s="31" t="s">
        <v>24</v>
      </c>
      <c r="E24" s="31">
        <v>1.32</v>
      </c>
      <c r="F24" s="12">
        <f>H17</f>
        <v>836.6</v>
      </c>
      <c r="G24" s="14">
        <v>11754.17</v>
      </c>
      <c r="H24" s="13">
        <f t="shared" ref="H24:H32" si="0">F24</f>
        <v>836.6</v>
      </c>
      <c r="I24" s="14">
        <v>11754.17</v>
      </c>
    </row>
    <row r="25" spans="1:9" s="2" customFormat="1" ht="19.5" customHeight="1" x14ac:dyDescent="0.25">
      <c r="A25" s="31">
        <v>2</v>
      </c>
      <c r="B25" s="128" t="s">
        <v>54</v>
      </c>
      <c r="C25" s="151"/>
      <c r="D25" s="31" t="s">
        <v>24</v>
      </c>
      <c r="E25" s="31">
        <v>3.09</v>
      </c>
      <c r="F25" s="12">
        <f>H17</f>
        <v>836.6</v>
      </c>
      <c r="G25" s="14">
        <v>27511.1</v>
      </c>
      <c r="H25" s="13">
        <f t="shared" si="0"/>
        <v>836.6</v>
      </c>
      <c r="I25" s="14">
        <v>5911.9</v>
      </c>
    </row>
    <row r="26" spans="1:9" s="2" customFormat="1" ht="18.75" customHeight="1" x14ac:dyDescent="0.25">
      <c r="A26" s="31">
        <v>3</v>
      </c>
      <c r="B26" s="128" t="s">
        <v>61</v>
      </c>
      <c r="C26" s="151"/>
      <c r="D26" s="31" t="s">
        <v>24</v>
      </c>
      <c r="E26" s="31">
        <v>0.38</v>
      </c>
      <c r="F26" s="12">
        <f>H17</f>
        <v>836.6</v>
      </c>
      <c r="G26" s="14">
        <v>3383.31</v>
      </c>
      <c r="H26" s="13">
        <f t="shared" si="0"/>
        <v>836.6</v>
      </c>
      <c r="I26" s="14">
        <v>3383.31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31">
        <v>1.52</v>
      </c>
      <c r="F27" s="12">
        <f>H17</f>
        <v>836.6</v>
      </c>
      <c r="G27" s="14">
        <v>13533.18</v>
      </c>
      <c r="H27" s="13">
        <f t="shared" si="0"/>
        <v>836.6</v>
      </c>
      <c r="I27" s="14">
        <v>13533.18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31">
        <v>4.29</v>
      </c>
      <c r="F28" s="12">
        <f>H17</f>
        <v>836.6</v>
      </c>
      <c r="G28" s="14">
        <v>38201.129999999997</v>
      </c>
      <c r="H28" s="13">
        <f t="shared" si="0"/>
        <v>836.6</v>
      </c>
      <c r="I28" s="14">
        <v>46971.13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31">
        <v>0.93</v>
      </c>
      <c r="F29" s="12">
        <f>H17</f>
        <v>836.6</v>
      </c>
      <c r="G29" s="14">
        <v>8283.57</v>
      </c>
      <c r="H29" s="13">
        <f t="shared" si="0"/>
        <v>836.6</v>
      </c>
      <c r="I29" s="14">
        <v>14189.84</v>
      </c>
    </row>
    <row r="30" spans="1:9" s="2" customFormat="1" ht="18.75" customHeight="1" x14ac:dyDescent="0.25">
      <c r="A30" s="31">
        <v>7</v>
      </c>
      <c r="B30" s="128" t="s">
        <v>58</v>
      </c>
      <c r="C30" s="129"/>
      <c r="D30" s="31" t="s">
        <v>24</v>
      </c>
      <c r="E30" s="31">
        <v>1.0900000000000001</v>
      </c>
      <c r="F30" s="12">
        <f>H17</f>
        <v>836.6</v>
      </c>
      <c r="G30" s="14">
        <v>9705.1200000000008</v>
      </c>
      <c r="H30" s="13">
        <f t="shared" si="0"/>
        <v>836.6</v>
      </c>
      <c r="I30" s="14">
        <v>2309.02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31">
        <v>0.16</v>
      </c>
      <c r="F31" s="12">
        <f>H17</f>
        <v>836.6</v>
      </c>
      <c r="G31" s="14">
        <v>1421.6</v>
      </c>
      <c r="H31" s="13">
        <f t="shared" si="0"/>
        <v>836.6</v>
      </c>
      <c r="I31" s="14">
        <v>301.18</v>
      </c>
    </row>
    <row r="32" spans="1:9" s="2" customFormat="1" ht="17.25" customHeight="1" x14ac:dyDescent="0.25">
      <c r="A32" s="31">
        <v>9</v>
      </c>
      <c r="B32" s="128" t="s">
        <v>60</v>
      </c>
      <c r="C32" s="129"/>
      <c r="D32" s="31" t="s">
        <v>24</v>
      </c>
      <c r="E32" s="31">
        <v>1.61</v>
      </c>
      <c r="F32" s="12">
        <f>H17</f>
        <v>836.6</v>
      </c>
      <c r="G32" s="12">
        <v>14335.28</v>
      </c>
      <c r="H32" s="13">
        <f t="shared" si="0"/>
        <v>836.6</v>
      </c>
      <c r="I32" s="14">
        <v>12202.45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128128.45999999999</v>
      </c>
      <c r="H33" s="10" t="s">
        <v>39</v>
      </c>
      <c r="I33" s="15">
        <f>SUM(I24:I32)</f>
        <v>110556.18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4420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16" customFormat="1" ht="77.25" customHeight="1" x14ac:dyDescent="0.25">
      <c r="A41" s="33" t="s">
        <v>0</v>
      </c>
      <c r="B41" s="143" t="s">
        <v>32</v>
      </c>
      <c r="C41" s="146"/>
      <c r="D41" s="33" t="s">
        <v>33</v>
      </c>
      <c r="E41" s="33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52.5" customHeight="1" x14ac:dyDescent="0.25">
      <c r="A43" s="7">
        <v>1</v>
      </c>
      <c r="B43" s="111" t="s">
        <v>106</v>
      </c>
      <c r="C43" s="112"/>
      <c r="D43" s="29" t="s">
        <v>65</v>
      </c>
      <c r="E43" s="12">
        <v>4420</v>
      </c>
      <c r="F43" s="62">
        <v>1</v>
      </c>
      <c r="G43" s="63" t="s">
        <v>66</v>
      </c>
      <c r="H43" s="113" t="s">
        <v>105</v>
      </c>
      <c r="I43" s="114"/>
    </row>
    <row r="44" spans="1:9" ht="34.5" customHeight="1" x14ac:dyDescent="0.25">
      <c r="A44" s="113" t="s">
        <v>38</v>
      </c>
      <c r="B44" s="147"/>
      <c r="C44" s="147"/>
      <c r="D44" s="114"/>
      <c r="E44" s="12">
        <f>SUM(E43:E43)</f>
        <v>4420</v>
      </c>
      <c r="F44" s="118" t="s">
        <v>39</v>
      </c>
      <c r="G44" s="122"/>
      <c r="H44" s="148" t="s">
        <v>52</v>
      </c>
      <c r="I44" s="149"/>
    </row>
    <row r="46" spans="1:9" x14ac:dyDescent="0.25">
      <c r="A46" s="3" t="s">
        <v>40</v>
      </c>
      <c r="H46" s="19">
        <v>42735.91</v>
      </c>
      <c r="I46" s="3" t="s">
        <v>28</v>
      </c>
    </row>
    <row r="47" spans="1:9" ht="36.75" customHeight="1" x14ac:dyDescent="0.25">
      <c r="A47" s="105" t="s">
        <v>37</v>
      </c>
      <c r="B47" s="106"/>
      <c r="C47" s="106"/>
      <c r="D47" s="106"/>
      <c r="E47" s="106"/>
      <c r="F47" s="106"/>
      <c r="G47" s="106"/>
      <c r="H47" s="106"/>
      <c r="I47" s="106"/>
    </row>
    <row r="49" spans="1:9" ht="38.25" x14ac:dyDescent="0.25">
      <c r="A49" s="33" t="s">
        <v>0</v>
      </c>
      <c r="B49" s="33" t="s">
        <v>41</v>
      </c>
      <c r="C49" s="33" t="s">
        <v>42</v>
      </c>
      <c r="D49" s="143" t="s">
        <v>43</v>
      </c>
      <c r="E49" s="144"/>
      <c r="F49" s="145"/>
    </row>
    <row r="50" spans="1:9" s="2" customFormat="1" x14ac:dyDescent="0.25">
      <c r="A50" s="31">
        <v>1</v>
      </c>
      <c r="B50" s="31">
        <v>2</v>
      </c>
      <c r="C50" s="31">
        <v>3</v>
      </c>
      <c r="D50" s="109">
        <v>4</v>
      </c>
      <c r="E50" s="110"/>
      <c r="F50" s="110"/>
    </row>
    <row r="51" spans="1:9" x14ac:dyDescent="0.25">
      <c r="A51" s="31" t="s">
        <v>39</v>
      </c>
      <c r="B51" s="31" t="s">
        <v>39</v>
      </c>
      <c r="C51" s="31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51" x14ac:dyDescent="0.25">
      <c r="A55" s="33" t="s">
        <v>0</v>
      </c>
      <c r="B55" s="143" t="s">
        <v>45</v>
      </c>
      <c r="C55" s="146"/>
      <c r="D55" s="33" t="s">
        <v>46</v>
      </c>
      <c r="E55" s="33" t="s">
        <v>47</v>
      </c>
      <c r="F55" s="33" t="s">
        <v>48</v>
      </c>
      <c r="G55" s="33" t="s">
        <v>49</v>
      </c>
    </row>
    <row r="56" spans="1:9" x14ac:dyDescent="0.25">
      <c r="A56" s="29">
        <v>1</v>
      </c>
      <c r="B56" s="98">
        <v>2</v>
      </c>
      <c r="C56" s="99"/>
      <c r="D56" s="29">
        <v>3</v>
      </c>
      <c r="E56" s="29">
        <v>4</v>
      </c>
      <c r="F56" s="29">
        <v>5</v>
      </c>
      <c r="G56" s="29">
        <v>6</v>
      </c>
    </row>
    <row r="57" spans="1:9" ht="36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170864.37</v>
      </c>
      <c r="F57" s="20">
        <v>139709.24</v>
      </c>
      <c r="G57" s="12">
        <f>E57-F57</f>
        <v>31155.130000000005</v>
      </c>
      <c r="I57" s="22"/>
    </row>
    <row r="58" spans="1:9" ht="34.5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170864.37</v>
      </c>
      <c r="F59" s="20">
        <f>SUM(F57:F58)</f>
        <v>139709.24</v>
      </c>
      <c r="G59" s="12">
        <f>SUM(G57:G58)</f>
        <v>31155.130000000005</v>
      </c>
    </row>
    <row r="61" spans="1:9" x14ac:dyDescent="0.25">
      <c r="E61" s="42"/>
    </row>
  </sheetData>
  <mergeCells count="55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47:I47"/>
    <mergeCell ref="A44:D44"/>
    <mergeCell ref="F44:G44"/>
    <mergeCell ref="H44:I44"/>
    <mergeCell ref="B57:C57"/>
    <mergeCell ref="B58:C58"/>
    <mergeCell ref="A59:C59"/>
    <mergeCell ref="D49:F49"/>
    <mergeCell ref="D50:F50"/>
    <mergeCell ref="D51:F51"/>
    <mergeCell ref="A53:I53"/>
    <mergeCell ref="B55:C55"/>
    <mergeCell ref="B56:C56"/>
  </mergeCells>
  <hyperlinks>
    <hyperlink ref="H44" r:id="rId1" location="!/workplanning?mainForm=true"/>
    <hyperlink ref="C15" r:id="rId2" display="upravdom19.12@mail.ru"/>
  </hyperlinks>
  <pageMargins left="0.19685039370078741" right="0.11811023622047245" top="0.15748031496062992" bottom="0.19685039370078741" header="0" footer="0"/>
  <pageSetup paperSize="9" scale="57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80" zoomScaleNormal="8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94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879.62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113">
        <v>2</v>
      </c>
      <c r="C23" s="114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28" t="s">
        <v>53</v>
      </c>
      <c r="C24" s="129"/>
      <c r="D24" s="54" t="s">
        <v>24</v>
      </c>
      <c r="E24" s="62">
        <v>1.32</v>
      </c>
      <c r="F24" s="12">
        <f>H17</f>
        <v>879.62</v>
      </c>
      <c r="G24" s="14">
        <v>12358.63</v>
      </c>
      <c r="H24" s="13">
        <f>F24</f>
        <v>879.62</v>
      </c>
      <c r="I24" s="14">
        <v>12358.63</v>
      </c>
    </row>
    <row r="25" spans="1:9" s="2" customFormat="1" ht="16.5" customHeight="1" x14ac:dyDescent="0.25">
      <c r="A25" s="54">
        <v>2</v>
      </c>
      <c r="B25" s="128" t="s">
        <v>54</v>
      </c>
      <c r="C25" s="151"/>
      <c r="D25" s="54" t="s">
        <v>24</v>
      </c>
      <c r="E25" s="62">
        <v>3.09</v>
      </c>
      <c r="F25" s="12">
        <f>H17</f>
        <v>879.62</v>
      </c>
      <c r="G25" s="14">
        <v>28925.88</v>
      </c>
      <c r="H25" s="13">
        <f t="shared" ref="H25:H32" si="0">F25</f>
        <v>879.62</v>
      </c>
      <c r="I25" s="14">
        <v>5625.82</v>
      </c>
    </row>
    <row r="26" spans="1:9" s="2" customFormat="1" ht="15.75" customHeight="1" x14ac:dyDescent="0.25">
      <c r="A26" s="54">
        <v>3</v>
      </c>
      <c r="B26" s="128" t="s">
        <v>61</v>
      </c>
      <c r="C26" s="151"/>
      <c r="D26" s="54" t="s">
        <v>24</v>
      </c>
      <c r="E26" s="62">
        <v>0.38</v>
      </c>
      <c r="F26" s="12">
        <f>H17</f>
        <v>879.62</v>
      </c>
      <c r="G26" s="14">
        <v>3557.25</v>
      </c>
      <c r="H26" s="13">
        <f t="shared" si="0"/>
        <v>879.62</v>
      </c>
      <c r="I26" s="14">
        <v>3557.25</v>
      </c>
    </row>
    <row r="27" spans="1:9" s="2" customFormat="1" x14ac:dyDescent="0.25">
      <c r="A27" s="54">
        <v>4</v>
      </c>
      <c r="B27" s="128" t="s">
        <v>55</v>
      </c>
      <c r="C27" s="129"/>
      <c r="D27" s="54" t="s">
        <v>24</v>
      </c>
      <c r="E27" s="62">
        <v>1.52</v>
      </c>
      <c r="F27" s="12">
        <f>H17</f>
        <v>879.62</v>
      </c>
      <c r="G27" s="14">
        <v>14229.13</v>
      </c>
      <c r="H27" s="13">
        <f t="shared" si="0"/>
        <v>879.62</v>
      </c>
      <c r="I27" s="14">
        <v>14229.13</v>
      </c>
    </row>
    <row r="28" spans="1:9" s="2" customFormat="1" x14ac:dyDescent="0.25">
      <c r="A28" s="54">
        <v>5</v>
      </c>
      <c r="B28" s="128" t="s">
        <v>56</v>
      </c>
      <c r="C28" s="129"/>
      <c r="D28" s="54" t="s">
        <v>24</v>
      </c>
      <c r="E28" s="62">
        <v>4.29</v>
      </c>
      <c r="F28" s="12">
        <f>H17</f>
        <v>879.62</v>
      </c>
      <c r="G28" s="14">
        <v>40165.61</v>
      </c>
      <c r="H28" s="13">
        <f t="shared" si="0"/>
        <v>879.62</v>
      </c>
      <c r="I28" s="14">
        <v>43673.61</v>
      </c>
    </row>
    <row r="29" spans="1:9" s="2" customFormat="1" ht="27.75" customHeight="1" x14ac:dyDescent="0.25">
      <c r="A29" s="54">
        <v>6</v>
      </c>
      <c r="B29" s="128" t="s">
        <v>57</v>
      </c>
      <c r="C29" s="129"/>
      <c r="D29" s="54" t="s">
        <v>24</v>
      </c>
      <c r="E29" s="62">
        <v>0.93</v>
      </c>
      <c r="F29" s="12">
        <f>H17</f>
        <v>879.62</v>
      </c>
      <c r="G29" s="14">
        <v>8709.58</v>
      </c>
      <c r="H29" s="13">
        <f t="shared" si="0"/>
        <v>879.62</v>
      </c>
      <c r="I29" s="14">
        <v>4022.2</v>
      </c>
    </row>
    <row r="30" spans="1:9" s="2" customFormat="1" ht="29.25" customHeight="1" x14ac:dyDescent="0.25">
      <c r="A30" s="54">
        <v>7</v>
      </c>
      <c r="B30" s="128" t="s">
        <v>58</v>
      </c>
      <c r="C30" s="129"/>
      <c r="D30" s="54" t="s">
        <v>24</v>
      </c>
      <c r="E30" s="62">
        <v>1.0900000000000001</v>
      </c>
      <c r="F30" s="12">
        <f>H17</f>
        <v>879.62</v>
      </c>
      <c r="G30" s="14">
        <v>10204.24</v>
      </c>
      <c r="H30" s="13">
        <f t="shared" si="0"/>
        <v>879.62</v>
      </c>
      <c r="I30" s="14">
        <v>2430.1799999999998</v>
      </c>
    </row>
    <row r="31" spans="1:9" s="2" customFormat="1" x14ac:dyDescent="0.25">
      <c r="A31" s="54">
        <v>8</v>
      </c>
      <c r="B31" s="128" t="s">
        <v>59</v>
      </c>
      <c r="C31" s="129"/>
      <c r="D31" s="54" t="s">
        <v>24</v>
      </c>
      <c r="E31" s="62">
        <v>0.16</v>
      </c>
      <c r="F31" s="12">
        <f>H17</f>
        <v>879.62</v>
      </c>
      <c r="G31" s="14">
        <v>1494.67</v>
      </c>
      <c r="H31" s="13">
        <f t="shared" si="0"/>
        <v>879.62</v>
      </c>
      <c r="I31" s="14">
        <v>316.98</v>
      </c>
    </row>
    <row r="32" spans="1:9" s="2" customFormat="1" ht="32.25" customHeight="1" x14ac:dyDescent="0.25">
      <c r="A32" s="54">
        <v>9</v>
      </c>
      <c r="B32" s="128" t="s">
        <v>60</v>
      </c>
      <c r="C32" s="129"/>
      <c r="D32" s="54" t="s">
        <v>24</v>
      </c>
      <c r="E32" s="62">
        <v>1.61</v>
      </c>
      <c r="F32" s="12">
        <f>H17</f>
        <v>879.62</v>
      </c>
      <c r="G32" s="12">
        <v>15072.48</v>
      </c>
      <c r="H32" s="13">
        <f t="shared" si="0"/>
        <v>879.62</v>
      </c>
      <c r="I32" s="14">
        <v>7523.49</v>
      </c>
    </row>
    <row r="33" spans="1:9" s="52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134717.47</v>
      </c>
      <c r="H33" s="10" t="s">
        <v>39</v>
      </c>
      <c r="I33" s="15">
        <f>SUM(I24:I32)</f>
        <v>93737.29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1909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143" t="s">
        <v>32</v>
      </c>
      <c r="C41" s="146"/>
      <c r="D41" s="56" t="s">
        <v>33</v>
      </c>
      <c r="E41" s="56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56.25" customHeight="1" x14ac:dyDescent="0.25">
      <c r="A43" s="54">
        <v>1</v>
      </c>
      <c r="B43" s="143" t="s">
        <v>189</v>
      </c>
      <c r="C43" s="146"/>
      <c r="D43" s="53" t="s">
        <v>65</v>
      </c>
      <c r="E43" s="12">
        <v>1909</v>
      </c>
      <c r="F43" s="54">
        <v>1</v>
      </c>
      <c r="G43" s="55" t="s">
        <v>66</v>
      </c>
      <c r="H43" s="113" t="s">
        <v>190</v>
      </c>
      <c r="I43" s="114"/>
    </row>
    <row r="44" spans="1:9" ht="34.5" customHeight="1" x14ac:dyDescent="0.25">
      <c r="A44" s="158" t="s">
        <v>38</v>
      </c>
      <c r="B44" s="159"/>
      <c r="C44" s="159"/>
      <c r="D44" s="160"/>
      <c r="E44" s="12">
        <f>SUM(E43:E43)</f>
        <v>1909</v>
      </c>
      <c r="F44" s="98" t="s">
        <v>39</v>
      </c>
      <c r="G44" s="157"/>
      <c r="H44" s="161" t="s">
        <v>52</v>
      </c>
      <c r="I44" s="162"/>
    </row>
    <row r="46" spans="1:9" x14ac:dyDescent="0.25">
      <c r="A46" s="3" t="s">
        <v>40</v>
      </c>
      <c r="H46" s="19">
        <v>44933.59</v>
      </c>
      <c r="I46" s="3" t="s">
        <v>28</v>
      </c>
    </row>
    <row r="47" spans="1:9" ht="36.75" customHeight="1" x14ac:dyDescent="0.25">
      <c r="A47" s="105" t="s">
        <v>37</v>
      </c>
      <c r="B47" s="105"/>
      <c r="C47" s="105"/>
      <c r="D47" s="105"/>
      <c r="E47" s="105"/>
      <c r="F47" s="105"/>
      <c r="G47" s="105"/>
      <c r="H47" s="105"/>
      <c r="I47" s="105"/>
    </row>
    <row r="49" spans="1:9" s="26" customFormat="1" ht="56.25" customHeight="1" x14ac:dyDescent="0.2">
      <c r="A49" s="56" t="s">
        <v>0</v>
      </c>
      <c r="B49" s="56" t="s">
        <v>41</v>
      </c>
      <c r="C49" s="56" t="s">
        <v>42</v>
      </c>
      <c r="D49" s="143" t="s">
        <v>43</v>
      </c>
      <c r="E49" s="165"/>
      <c r="F49" s="146"/>
    </row>
    <row r="50" spans="1:9" s="2" customFormat="1" x14ac:dyDescent="0.25">
      <c r="A50" s="54">
        <v>1</v>
      </c>
      <c r="B50" s="54">
        <v>2</v>
      </c>
      <c r="C50" s="54">
        <v>3</v>
      </c>
      <c r="D50" s="113">
        <v>4</v>
      </c>
      <c r="E50" s="166"/>
      <c r="F50" s="156"/>
    </row>
    <row r="51" spans="1:9" x14ac:dyDescent="0.25">
      <c r="A51" s="54" t="s">
        <v>39</v>
      </c>
      <c r="B51" s="54" t="s">
        <v>39</v>
      </c>
      <c r="C51" s="54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78.75" x14ac:dyDescent="0.25">
      <c r="A55" s="53" t="s">
        <v>0</v>
      </c>
      <c r="B55" s="98" t="s">
        <v>45</v>
      </c>
      <c r="C55" s="99"/>
      <c r="D55" s="53" t="s">
        <v>46</v>
      </c>
      <c r="E55" s="53" t="s">
        <v>47</v>
      </c>
      <c r="F55" s="53" t="s">
        <v>48</v>
      </c>
      <c r="G55" s="53" t="s">
        <v>49</v>
      </c>
    </row>
    <row r="56" spans="1:9" x14ac:dyDescent="0.25">
      <c r="A56" s="53">
        <v>1</v>
      </c>
      <c r="B56" s="98">
        <v>2</v>
      </c>
      <c r="C56" s="99"/>
      <c r="D56" s="53">
        <v>3</v>
      </c>
      <c r="E56" s="53">
        <v>4</v>
      </c>
      <c r="F56" s="53">
        <v>5</v>
      </c>
      <c r="G56" s="53">
        <v>6</v>
      </c>
    </row>
    <row r="57" spans="1:9" ht="31.5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179651.06</v>
      </c>
      <c r="F57" s="20">
        <v>141958.41</v>
      </c>
      <c r="G57" s="12">
        <f>E57-F57</f>
        <v>37692.649999999994</v>
      </c>
      <c r="I57" s="22"/>
    </row>
    <row r="58" spans="1:9" ht="32.25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179651.06</v>
      </c>
      <c r="F59" s="20">
        <f>SUM(F57:F58)</f>
        <v>141958.41</v>
      </c>
      <c r="G59" s="12">
        <f>SUM(G57:G58)</f>
        <v>37692.649999999994</v>
      </c>
    </row>
  </sheetData>
  <mergeCells count="55">
    <mergeCell ref="A59:C59"/>
    <mergeCell ref="D51:F51"/>
    <mergeCell ref="A53:I53"/>
    <mergeCell ref="B55:C55"/>
    <mergeCell ref="B56:C56"/>
    <mergeCell ref="B57:C57"/>
    <mergeCell ref="B58:C58"/>
    <mergeCell ref="D50:F50"/>
    <mergeCell ref="B42:C42"/>
    <mergeCell ref="F42:G42"/>
    <mergeCell ref="H42:I42"/>
    <mergeCell ref="B43:C43"/>
    <mergeCell ref="H43:I43"/>
    <mergeCell ref="A44:D44"/>
    <mergeCell ref="F44:G44"/>
    <mergeCell ref="H44:I44"/>
    <mergeCell ref="A47:I47"/>
    <mergeCell ref="D49:F49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4" r:id="rId2" location="!/workplanning?mainForm=true"/>
  </hyperlinks>
  <pageMargins left="0.11811023622047245" right="0.11811023622047245" top="0.15748031496062992" bottom="0.15748031496062992" header="0" footer="0"/>
  <pageSetup paperSize="9" scale="58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opLeftCell="A4" zoomScale="70" zoomScaleNormal="70" workbookViewId="0">
      <selection activeCell="E64" sqref="E64"/>
    </sheetView>
  </sheetViews>
  <sheetFormatPr defaultRowHeight="15.75" x14ac:dyDescent="0.25"/>
  <cols>
    <col min="1" max="1" width="9.140625" style="71"/>
    <col min="2" max="2" width="26.28515625" style="71" customWidth="1"/>
    <col min="3" max="3" width="30.85546875" style="71" customWidth="1"/>
    <col min="4" max="9" width="17.5703125" style="71" customWidth="1"/>
    <col min="10" max="10" width="7.140625" style="71" customWidth="1"/>
    <col min="11" max="16384" width="9.140625" style="71"/>
  </cols>
  <sheetData>
    <row r="1" spans="1:9" x14ac:dyDescent="0.25">
      <c r="E1" s="72" t="s">
        <v>9</v>
      </c>
    </row>
    <row r="2" spans="1:9" x14ac:dyDescent="0.25">
      <c r="E2" s="72" t="s">
        <v>10</v>
      </c>
    </row>
    <row r="3" spans="1:9" x14ac:dyDescent="0.25">
      <c r="E3" s="73"/>
    </row>
    <row r="4" spans="1:9" x14ac:dyDescent="0.25">
      <c r="A4" s="174" t="s">
        <v>17</v>
      </c>
      <c r="B4" s="174"/>
      <c r="C4" s="174"/>
      <c r="D4" s="174"/>
      <c r="E4" s="174"/>
      <c r="F4" s="174"/>
      <c r="G4" s="174"/>
      <c r="H4" s="174"/>
      <c r="I4" s="174"/>
    </row>
    <row r="5" spans="1:9" x14ac:dyDescent="0.25">
      <c r="A5" s="174" t="s">
        <v>95</v>
      </c>
      <c r="B5" s="174"/>
      <c r="C5" s="174"/>
      <c r="D5" s="174"/>
      <c r="E5" s="174"/>
      <c r="F5" s="174"/>
      <c r="G5" s="174"/>
      <c r="H5" s="174"/>
      <c r="I5" s="174"/>
    </row>
    <row r="6" spans="1:9" x14ac:dyDescent="0.25">
      <c r="A6" s="175" t="s">
        <v>18</v>
      </c>
      <c r="B6" s="175"/>
      <c r="C6" s="175"/>
      <c r="D6" s="175"/>
      <c r="E6" s="175"/>
      <c r="F6" s="175"/>
      <c r="G6" s="175"/>
      <c r="H6" s="175"/>
      <c r="I6" s="175"/>
    </row>
    <row r="7" spans="1:9" ht="30" customHeight="1" x14ac:dyDescent="0.25">
      <c r="A7" s="172" t="s">
        <v>21</v>
      </c>
      <c r="B7" s="172"/>
      <c r="C7" s="172"/>
      <c r="D7" s="172"/>
      <c r="E7" s="172"/>
      <c r="F7" s="172"/>
      <c r="G7" s="172"/>
      <c r="H7" s="172"/>
      <c r="I7" s="172"/>
    </row>
    <row r="8" spans="1:9" s="74" customFormat="1" ht="12.75" x14ac:dyDescent="0.2">
      <c r="A8" s="176" t="s">
        <v>11</v>
      </c>
      <c r="B8" s="176"/>
      <c r="C8" s="176"/>
      <c r="D8" s="176"/>
      <c r="E8" s="176"/>
      <c r="F8" s="176"/>
      <c r="G8" s="176"/>
      <c r="H8" s="176"/>
      <c r="I8" s="176"/>
    </row>
    <row r="9" spans="1:9" x14ac:dyDescent="0.25">
      <c r="A9" s="177" t="s">
        <v>22</v>
      </c>
      <c r="B9" s="178"/>
      <c r="C9" s="178"/>
      <c r="D9" s="178"/>
      <c r="E9" s="178"/>
      <c r="F9" s="178"/>
      <c r="G9" s="178"/>
      <c r="H9" s="178"/>
      <c r="I9" s="178"/>
    </row>
    <row r="10" spans="1:9" s="74" customFormat="1" ht="12.75" x14ac:dyDescent="0.2">
      <c r="A10" s="176" t="s">
        <v>12</v>
      </c>
      <c r="B10" s="176"/>
      <c r="C10" s="176"/>
      <c r="D10" s="176"/>
      <c r="E10" s="176"/>
      <c r="F10" s="176"/>
      <c r="G10" s="176"/>
      <c r="H10" s="176"/>
      <c r="I10" s="176"/>
    </row>
    <row r="11" spans="1:9" x14ac:dyDescent="0.25">
      <c r="A11" s="179" t="s">
        <v>23</v>
      </c>
      <c r="B11" s="180"/>
      <c r="C11" s="180"/>
      <c r="D11" s="180"/>
      <c r="E11" s="180"/>
      <c r="F11" s="180"/>
      <c r="G11" s="180"/>
      <c r="H11" s="180"/>
      <c r="I11" s="180"/>
    </row>
    <row r="12" spans="1:9" s="74" customFormat="1" ht="12.75" x14ac:dyDescent="0.2">
      <c r="A12" s="176" t="s">
        <v>13</v>
      </c>
      <c r="B12" s="176"/>
      <c r="C12" s="176"/>
      <c r="D12" s="176"/>
      <c r="E12" s="176"/>
      <c r="F12" s="176"/>
      <c r="G12" s="176"/>
      <c r="H12" s="176"/>
      <c r="I12" s="176"/>
    </row>
    <row r="13" spans="1:9" ht="15.75" customHeight="1" x14ac:dyDescent="0.25">
      <c r="A13" s="174" t="s">
        <v>19</v>
      </c>
      <c r="B13" s="181"/>
      <c r="C13" s="181"/>
      <c r="D13" s="172" t="s">
        <v>62</v>
      </c>
      <c r="E13" s="181"/>
      <c r="F13" s="181"/>
      <c r="G13" s="181"/>
      <c r="H13" s="181"/>
      <c r="I13" s="181"/>
    </row>
    <row r="14" spans="1:9" s="74" customFormat="1" ht="12.75" x14ac:dyDescent="0.2">
      <c r="F14" s="74" t="s">
        <v>14</v>
      </c>
    </row>
    <row r="15" spans="1:9" x14ac:dyDescent="0.25">
      <c r="A15" s="75" t="s">
        <v>63</v>
      </c>
      <c r="B15" s="75"/>
      <c r="C15" s="76" t="s">
        <v>64</v>
      </c>
      <c r="D15" s="75"/>
      <c r="E15" s="75"/>
      <c r="F15" s="75"/>
      <c r="G15" s="75"/>
      <c r="H15" s="75"/>
      <c r="I15" s="75"/>
    </row>
    <row r="16" spans="1:9" s="74" customFormat="1" ht="12.75" x14ac:dyDescent="0.2">
      <c r="A16" s="74" t="s">
        <v>15</v>
      </c>
    </row>
    <row r="17" spans="1:9" ht="44.25" customHeight="1" x14ac:dyDescent="0.25">
      <c r="A17" s="172" t="s">
        <v>25</v>
      </c>
      <c r="B17" s="173"/>
      <c r="C17" s="173"/>
      <c r="D17" s="173"/>
      <c r="E17" s="173"/>
      <c r="F17" s="173"/>
      <c r="G17" s="173"/>
      <c r="H17" s="77">
        <v>550.9</v>
      </c>
      <c r="I17" s="78" t="s">
        <v>24</v>
      </c>
    </row>
    <row r="18" spans="1:9" x14ac:dyDescent="0.25">
      <c r="A18" s="71" t="s">
        <v>20</v>
      </c>
      <c r="C18" s="79">
        <f>'Героев 8'!C18</f>
        <v>46105</v>
      </c>
    </row>
    <row r="19" spans="1:9" ht="34.5" customHeight="1" x14ac:dyDescent="0.25">
      <c r="A19" s="172" t="s">
        <v>16</v>
      </c>
      <c r="B19" s="172"/>
      <c r="C19" s="172"/>
      <c r="D19" s="172"/>
      <c r="E19" s="172"/>
      <c r="F19" s="172"/>
      <c r="G19" s="172"/>
      <c r="H19" s="172"/>
      <c r="I19" s="172"/>
    </row>
    <row r="21" spans="1:9" s="80" customFormat="1" ht="12.75" x14ac:dyDescent="0.2">
      <c r="A21" s="182" t="s">
        <v>0</v>
      </c>
      <c r="B21" s="183" t="s">
        <v>1</v>
      </c>
      <c r="C21" s="184"/>
      <c r="D21" s="182" t="s">
        <v>2</v>
      </c>
      <c r="E21" s="182" t="s">
        <v>3</v>
      </c>
      <c r="F21" s="182" t="s">
        <v>4</v>
      </c>
      <c r="G21" s="182"/>
      <c r="H21" s="182" t="s">
        <v>5</v>
      </c>
      <c r="I21" s="182"/>
    </row>
    <row r="22" spans="1:9" s="80" customFormat="1" ht="66.75" customHeight="1" x14ac:dyDescent="0.2">
      <c r="A22" s="182"/>
      <c r="B22" s="185"/>
      <c r="C22" s="186"/>
      <c r="D22" s="182"/>
      <c r="E22" s="182"/>
      <c r="F22" s="81" t="s">
        <v>6</v>
      </c>
      <c r="G22" s="81" t="s">
        <v>7</v>
      </c>
      <c r="H22" s="81" t="s">
        <v>6</v>
      </c>
      <c r="I22" s="81" t="s">
        <v>8</v>
      </c>
    </row>
    <row r="23" spans="1:9" s="73" customFormat="1" x14ac:dyDescent="0.25">
      <c r="A23" s="82">
        <v>1</v>
      </c>
      <c r="B23" s="187">
        <v>2</v>
      </c>
      <c r="C23" s="188"/>
      <c r="D23" s="82">
        <v>3</v>
      </c>
      <c r="E23" s="82">
        <v>4</v>
      </c>
      <c r="F23" s="82">
        <v>5</v>
      </c>
      <c r="G23" s="82">
        <v>6</v>
      </c>
      <c r="H23" s="82">
        <v>7</v>
      </c>
      <c r="I23" s="82">
        <v>8</v>
      </c>
    </row>
    <row r="24" spans="1:9" s="73" customFormat="1" ht="31.5" customHeight="1" x14ac:dyDescent="0.25">
      <c r="A24" s="82">
        <v>1</v>
      </c>
      <c r="B24" s="189" t="s">
        <v>53</v>
      </c>
      <c r="C24" s="190"/>
      <c r="D24" s="82" t="s">
        <v>24</v>
      </c>
      <c r="E24" s="82">
        <v>1.32</v>
      </c>
      <c r="F24" s="83">
        <f>H17</f>
        <v>550.9</v>
      </c>
      <c r="G24" s="84">
        <v>7740.13</v>
      </c>
      <c r="H24" s="85">
        <f>F24</f>
        <v>550.9</v>
      </c>
      <c r="I24" s="84">
        <v>7740.13</v>
      </c>
    </row>
    <row r="25" spans="1:9" s="73" customFormat="1" ht="16.5" customHeight="1" x14ac:dyDescent="0.25">
      <c r="A25" s="82">
        <v>2</v>
      </c>
      <c r="B25" s="189" t="s">
        <v>54</v>
      </c>
      <c r="C25" s="191"/>
      <c r="D25" s="82" t="s">
        <v>24</v>
      </c>
      <c r="E25" s="82">
        <v>3.09</v>
      </c>
      <c r="F25" s="83">
        <f>H17</f>
        <v>550.9</v>
      </c>
      <c r="G25" s="84">
        <v>18115.97</v>
      </c>
      <c r="H25" s="85">
        <f t="shared" ref="H25:H32" si="0">F25</f>
        <v>550.9</v>
      </c>
      <c r="I25" s="84">
        <v>4514.71</v>
      </c>
    </row>
    <row r="26" spans="1:9" s="73" customFormat="1" ht="15.75" customHeight="1" x14ac:dyDescent="0.25">
      <c r="A26" s="82">
        <v>3</v>
      </c>
      <c r="B26" s="189" t="s">
        <v>61</v>
      </c>
      <c r="C26" s="191"/>
      <c r="D26" s="82" t="s">
        <v>24</v>
      </c>
      <c r="E26" s="82">
        <v>0.38</v>
      </c>
      <c r="F26" s="83">
        <f>H17</f>
        <v>550.9</v>
      </c>
      <c r="G26" s="84">
        <v>2227.85</v>
      </c>
      <c r="H26" s="85">
        <f t="shared" si="0"/>
        <v>550.9</v>
      </c>
      <c r="I26" s="84">
        <v>2227.85</v>
      </c>
    </row>
    <row r="27" spans="1:9" s="73" customFormat="1" x14ac:dyDescent="0.25">
      <c r="A27" s="82">
        <v>4</v>
      </c>
      <c r="B27" s="189" t="s">
        <v>55</v>
      </c>
      <c r="C27" s="190"/>
      <c r="D27" s="82" t="s">
        <v>24</v>
      </c>
      <c r="E27" s="82">
        <v>1.52</v>
      </c>
      <c r="F27" s="83">
        <f>H17</f>
        <v>550.9</v>
      </c>
      <c r="G27" s="84">
        <v>8911.5499999999993</v>
      </c>
      <c r="H27" s="85">
        <f t="shared" si="0"/>
        <v>550.9</v>
      </c>
      <c r="I27" s="84">
        <v>8911.5499999999993</v>
      </c>
    </row>
    <row r="28" spans="1:9" s="73" customFormat="1" x14ac:dyDescent="0.25">
      <c r="A28" s="82">
        <v>5</v>
      </c>
      <c r="B28" s="189" t="s">
        <v>56</v>
      </c>
      <c r="C28" s="190"/>
      <c r="D28" s="82" t="s">
        <v>24</v>
      </c>
      <c r="E28" s="82">
        <v>4.29</v>
      </c>
      <c r="F28" s="83">
        <f>H17</f>
        <v>550.9</v>
      </c>
      <c r="G28" s="84">
        <v>25155.35</v>
      </c>
      <c r="H28" s="85">
        <f t="shared" si="0"/>
        <v>550.9</v>
      </c>
      <c r="I28" s="84">
        <v>25155.35</v>
      </c>
    </row>
    <row r="29" spans="1:9" s="73" customFormat="1" ht="27.75" customHeight="1" x14ac:dyDescent="0.25">
      <c r="A29" s="82">
        <v>6</v>
      </c>
      <c r="B29" s="189" t="s">
        <v>57</v>
      </c>
      <c r="C29" s="190"/>
      <c r="D29" s="82" t="s">
        <v>24</v>
      </c>
      <c r="E29" s="82">
        <v>0.93</v>
      </c>
      <c r="F29" s="83">
        <f>H17</f>
        <v>550.9</v>
      </c>
      <c r="G29" s="84">
        <v>5454.7</v>
      </c>
      <c r="H29" s="85">
        <f t="shared" si="0"/>
        <v>550.9</v>
      </c>
      <c r="I29" s="84">
        <v>18663.16</v>
      </c>
    </row>
    <row r="30" spans="1:9" s="73" customFormat="1" ht="29.25" customHeight="1" x14ac:dyDescent="0.25">
      <c r="A30" s="82">
        <v>7</v>
      </c>
      <c r="B30" s="189" t="s">
        <v>58</v>
      </c>
      <c r="C30" s="190"/>
      <c r="D30" s="82" t="s">
        <v>24</v>
      </c>
      <c r="E30" s="82">
        <v>1.0900000000000001</v>
      </c>
      <c r="F30" s="83">
        <f>H17</f>
        <v>550.9</v>
      </c>
      <c r="G30" s="84">
        <v>6390.82</v>
      </c>
      <c r="H30" s="85">
        <f t="shared" si="0"/>
        <v>550.9</v>
      </c>
      <c r="I30" s="84">
        <v>38889.65</v>
      </c>
    </row>
    <row r="31" spans="1:9" s="73" customFormat="1" x14ac:dyDescent="0.25">
      <c r="A31" s="82">
        <v>8</v>
      </c>
      <c r="B31" s="189" t="s">
        <v>59</v>
      </c>
      <c r="C31" s="190"/>
      <c r="D31" s="82" t="s">
        <v>24</v>
      </c>
      <c r="E31" s="82">
        <v>0.16</v>
      </c>
      <c r="F31" s="83">
        <f>H17</f>
        <v>550.9</v>
      </c>
      <c r="G31" s="84">
        <v>936.11</v>
      </c>
      <c r="H31" s="85">
        <f t="shared" si="0"/>
        <v>550.9</v>
      </c>
      <c r="I31" s="84">
        <v>198.32</v>
      </c>
    </row>
    <row r="32" spans="1:9" s="73" customFormat="1" ht="32.25" customHeight="1" x14ac:dyDescent="0.25">
      <c r="A32" s="82">
        <v>9</v>
      </c>
      <c r="B32" s="189" t="s">
        <v>60</v>
      </c>
      <c r="C32" s="190"/>
      <c r="D32" s="82" t="s">
        <v>24</v>
      </c>
      <c r="E32" s="82">
        <v>1.61</v>
      </c>
      <c r="F32" s="83">
        <f>H17</f>
        <v>550.9</v>
      </c>
      <c r="G32" s="83">
        <v>9439.73</v>
      </c>
      <c r="H32" s="85">
        <f t="shared" si="0"/>
        <v>550.9</v>
      </c>
      <c r="I32" s="84">
        <v>9777.3799999999992</v>
      </c>
    </row>
    <row r="33" spans="1:9" s="88" customFormat="1" x14ac:dyDescent="0.25">
      <c r="A33" s="192" t="s">
        <v>38</v>
      </c>
      <c r="B33" s="193"/>
      <c r="C33" s="193"/>
      <c r="D33" s="193"/>
      <c r="E33" s="194"/>
      <c r="F33" s="86" t="s">
        <v>39</v>
      </c>
      <c r="G33" s="87">
        <f>SUM(G24:G32)</f>
        <v>84372.209999999992</v>
      </c>
      <c r="H33" s="86" t="s">
        <v>39</v>
      </c>
      <c r="I33" s="87">
        <f>SUM(I24:I32)</f>
        <v>116078.1</v>
      </c>
    </row>
    <row r="35" spans="1:9" x14ac:dyDescent="0.25">
      <c r="A35" s="172" t="s">
        <v>26</v>
      </c>
      <c r="B35" s="173"/>
      <c r="C35" s="173"/>
      <c r="D35" s="173"/>
      <c r="E35" s="173"/>
      <c r="F35" s="173"/>
      <c r="G35" s="173"/>
      <c r="H35" s="173"/>
      <c r="I35" s="173"/>
    </row>
    <row r="36" spans="1:9" x14ac:dyDescent="0.25">
      <c r="A36" s="71" t="s">
        <v>27</v>
      </c>
      <c r="H36" s="89">
        <v>0</v>
      </c>
      <c r="I36" s="71" t="s">
        <v>28</v>
      </c>
    </row>
    <row r="37" spans="1:9" ht="36" customHeight="1" x14ac:dyDescent="0.25">
      <c r="A37" s="172" t="s">
        <v>29</v>
      </c>
      <c r="B37" s="173"/>
      <c r="C37" s="173"/>
      <c r="D37" s="173"/>
      <c r="E37" s="173"/>
      <c r="F37" s="173"/>
      <c r="G37" s="173"/>
      <c r="H37" s="89">
        <v>0</v>
      </c>
      <c r="I37" s="71" t="s">
        <v>28</v>
      </c>
    </row>
    <row r="38" spans="1:9" x14ac:dyDescent="0.25">
      <c r="A38" s="172" t="s">
        <v>30</v>
      </c>
      <c r="B38" s="173"/>
      <c r="C38" s="173"/>
      <c r="D38" s="173"/>
      <c r="E38" s="173"/>
      <c r="F38" s="173"/>
      <c r="G38" s="173"/>
      <c r="H38" s="89">
        <f>E48</f>
        <v>11491.17</v>
      </c>
      <c r="I38" s="71" t="s">
        <v>28</v>
      </c>
    </row>
    <row r="39" spans="1:9" x14ac:dyDescent="0.25">
      <c r="A39" s="172" t="s">
        <v>31</v>
      </c>
      <c r="B39" s="173"/>
      <c r="C39" s="173"/>
      <c r="D39" s="173"/>
      <c r="E39" s="173"/>
      <c r="F39" s="173"/>
      <c r="G39" s="173"/>
      <c r="H39" s="89">
        <v>0</v>
      </c>
      <c r="I39" s="71" t="s">
        <v>28</v>
      </c>
    </row>
    <row r="41" spans="1:9" s="91" customFormat="1" ht="70.5" customHeight="1" x14ac:dyDescent="0.2">
      <c r="A41" s="81" t="s">
        <v>0</v>
      </c>
      <c r="B41" s="111" t="s">
        <v>32</v>
      </c>
      <c r="C41" s="112"/>
      <c r="D41" s="81" t="s">
        <v>33</v>
      </c>
      <c r="E41" s="81" t="s">
        <v>34</v>
      </c>
      <c r="F41" s="111" t="s">
        <v>35</v>
      </c>
      <c r="G41" s="112"/>
      <c r="H41" s="182" t="s">
        <v>36</v>
      </c>
      <c r="I41" s="195"/>
    </row>
    <row r="42" spans="1:9" s="92" customFormat="1" x14ac:dyDescent="0.25">
      <c r="A42" s="86">
        <v>1</v>
      </c>
      <c r="B42" s="192">
        <v>2</v>
      </c>
      <c r="C42" s="196"/>
      <c r="D42" s="86">
        <v>3</v>
      </c>
      <c r="E42" s="86">
        <v>4</v>
      </c>
      <c r="F42" s="192">
        <v>5</v>
      </c>
      <c r="G42" s="196"/>
      <c r="H42" s="197">
        <v>6</v>
      </c>
      <c r="I42" s="198"/>
    </row>
    <row r="43" spans="1:9" s="90" customFormat="1" ht="56.25" customHeight="1" x14ac:dyDescent="0.25">
      <c r="A43" s="82">
        <v>1</v>
      </c>
      <c r="B43" s="111" t="s">
        <v>191</v>
      </c>
      <c r="C43" s="112"/>
      <c r="D43" s="93" t="s">
        <v>65</v>
      </c>
      <c r="E43" s="83">
        <v>1747</v>
      </c>
      <c r="F43" s="82">
        <v>1</v>
      </c>
      <c r="G43" s="94" t="s">
        <v>66</v>
      </c>
      <c r="H43" s="187" t="s">
        <v>192</v>
      </c>
      <c r="I43" s="188"/>
    </row>
    <row r="44" spans="1:9" s="90" customFormat="1" ht="56.25" customHeight="1" x14ac:dyDescent="0.25">
      <c r="A44" s="82">
        <v>2</v>
      </c>
      <c r="B44" s="111" t="s">
        <v>193</v>
      </c>
      <c r="C44" s="112"/>
      <c r="D44" s="93" t="s">
        <v>65</v>
      </c>
      <c r="E44" s="83">
        <v>3162</v>
      </c>
      <c r="F44" s="82">
        <v>1</v>
      </c>
      <c r="G44" s="94" t="s">
        <v>66</v>
      </c>
      <c r="H44" s="187" t="s">
        <v>194</v>
      </c>
      <c r="I44" s="188"/>
    </row>
    <row r="45" spans="1:9" s="90" customFormat="1" ht="56.25" customHeight="1" x14ac:dyDescent="0.25">
      <c r="A45" s="82">
        <v>3</v>
      </c>
      <c r="B45" s="111" t="s">
        <v>72</v>
      </c>
      <c r="C45" s="112"/>
      <c r="D45" s="93" t="s">
        <v>65</v>
      </c>
      <c r="E45" s="83">
        <v>2118.33</v>
      </c>
      <c r="F45" s="82">
        <v>1</v>
      </c>
      <c r="G45" s="94" t="s">
        <v>66</v>
      </c>
      <c r="H45" s="187" t="s">
        <v>195</v>
      </c>
      <c r="I45" s="188"/>
    </row>
    <row r="46" spans="1:9" s="90" customFormat="1" ht="56.25" customHeight="1" x14ac:dyDescent="0.25">
      <c r="A46" s="82">
        <v>4</v>
      </c>
      <c r="B46" s="111" t="s">
        <v>198</v>
      </c>
      <c r="C46" s="112"/>
      <c r="D46" s="93" t="s">
        <v>65</v>
      </c>
      <c r="E46" s="83">
        <v>2380.77</v>
      </c>
      <c r="F46" s="82">
        <v>1</v>
      </c>
      <c r="G46" s="94" t="s">
        <v>66</v>
      </c>
      <c r="H46" s="187" t="s">
        <v>196</v>
      </c>
      <c r="I46" s="188"/>
    </row>
    <row r="47" spans="1:9" s="90" customFormat="1" ht="56.25" customHeight="1" x14ac:dyDescent="0.25">
      <c r="A47" s="82">
        <v>5</v>
      </c>
      <c r="B47" s="111" t="s">
        <v>198</v>
      </c>
      <c r="C47" s="112"/>
      <c r="D47" s="93" t="s">
        <v>65</v>
      </c>
      <c r="E47" s="83">
        <v>2083.0700000000002</v>
      </c>
      <c r="F47" s="82">
        <v>1</v>
      </c>
      <c r="G47" s="94" t="s">
        <v>66</v>
      </c>
      <c r="H47" s="187" t="s">
        <v>197</v>
      </c>
      <c r="I47" s="188"/>
    </row>
    <row r="48" spans="1:9" ht="34.5" customHeight="1" x14ac:dyDescent="0.25">
      <c r="A48" s="211" t="s">
        <v>38</v>
      </c>
      <c r="B48" s="212"/>
      <c r="C48" s="212"/>
      <c r="D48" s="213"/>
      <c r="E48" s="83">
        <f>SUM(E43:E47)</f>
        <v>11491.17</v>
      </c>
      <c r="F48" s="209" t="s">
        <v>39</v>
      </c>
      <c r="G48" s="214"/>
      <c r="H48" s="215" t="s">
        <v>52</v>
      </c>
      <c r="I48" s="216"/>
    </row>
    <row r="50" spans="1:9" x14ac:dyDescent="0.25">
      <c r="A50" s="71" t="s">
        <v>40</v>
      </c>
      <c r="H50" s="89">
        <v>28141.51</v>
      </c>
      <c r="I50" s="71" t="s">
        <v>28</v>
      </c>
    </row>
    <row r="51" spans="1:9" ht="36.75" customHeight="1" x14ac:dyDescent="0.25">
      <c r="A51" s="172" t="s">
        <v>37</v>
      </c>
      <c r="B51" s="172"/>
      <c r="C51" s="172"/>
      <c r="D51" s="172"/>
      <c r="E51" s="172"/>
      <c r="F51" s="172"/>
      <c r="G51" s="172"/>
      <c r="H51" s="172"/>
      <c r="I51" s="172"/>
    </row>
    <row r="53" spans="1:9" s="80" customFormat="1" ht="56.25" customHeight="1" x14ac:dyDescent="0.2">
      <c r="A53" s="81" t="s">
        <v>0</v>
      </c>
      <c r="B53" s="81" t="s">
        <v>41</v>
      </c>
      <c r="C53" s="81" t="s">
        <v>42</v>
      </c>
      <c r="D53" s="111" t="s">
        <v>43</v>
      </c>
      <c r="E53" s="204"/>
      <c r="F53" s="112"/>
    </row>
    <row r="54" spans="1:9" s="73" customFormat="1" x14ac:dyDescent="0.25">
      <c r="A54" s="82">
        <v>1</v>
      </c>
      <c r="B54" s="82">
        <v>2</v>
      </c>
      <c r="C54" s="82">
        <v>3</v>
      </c>
      <c r="D54" s="187">
        <v>4</v>
      </c>
      <c r="E54" s="205"/>
      <c r="F54" s="206"/>
    </row>
    <row r="55" spans="1:9" x14ac:dyDescent="0.25">
      <c r="A55" s="82" t="s">
        <v>39</v>
      </c>
      <c r="B55" s="82" t="s">
        <v>39</v>
      </c>
      <c r="C55" s="82" t="s">
        <v>39</v>
      </c>
      <c r="D55" s="207" t="s">
        <v>39</v>
      </c>
      <c r="E55" s="208"/>
      <c r="F55" s="208"/>
    </row>
    <row r="57" spans="1:9" ht="69.75" customHeight="1" x14ac:dyDescent="0.25">
      <c r="A57" s="172" t="s">
        <v>44</v>
      </c>
      <c r="B57" s="173"/>
      <c r="C57" s="173"/>
      <c r="D57" s="173"/>
      <c r="E57" s="173"/>
      <c r="F57" s="173"/>
      <c r="G57" s="173"/>
      <c r="H57" s="173"/>
      <c r="I57" s="173"/>
    </row>
    <row r="59" spans="1:9" ht="78.75" x14ac:dyDescent="0.25">
      <c r="A59" s="93" t="s">
        <v>0</v>
      </c>
      <c r="B59" s="209" t="s">
        <v>45</v>
      </c>
      <c r="C59" s="210"/>
      <c r="D59" s="93" t="s">
        <v>46</v>
      </c>
      <c r="E59" s="93" t="s">
        <v>47</v>
      </c>
      <c r="F59" s="93" t="s">
        <v>48</v>
      </c>
      <c r="G59" s="93" t="s">
        <v>49</v>
      </c>
    </row>
    <row r="60" spans="1:9" x14ac:dyDescent="0.25">
      <c r="A60" s="93">
        <v>1</v>
      </c>
      <c r="B60" s="209">
        <v>2</v>
      </c>
      <c r="C60" s="210"/>
      <c r="D60" s="93">
        <v>3</v>
      </c>
      <c r="E60" s="93">
        <v>4</v>
      </c>
      <c r="F60" s="93">
        <v>5</v>
      </c>
      <c r="G60" s="93">
        <v>6</v>
      </c>
    </row>
    <row r="61" spans="1:9" ht="31.5" customHeight="1" x14ac:dyDescent="0.25">
      <c r="A61" s="95">
        <v>1</v>
      </c>
      <c r="B61" s="199" t="s">
        <v>50</v>
      </c>
      <c r="C61" s="200"/>
      <c r="D61" s="96">
        <v>0</v>
      </c>
      <c r="E61" s="96">
        <f>G33+H50</f>
        <v>112513.71999999999</v>
      </c>
      <c r="F61" s="96">
        <v>78558.23</v>
      </c>
      <c r="G61" s="83">
        <f>E61-F61</f>
        <v>33955.489999999991</v>
      </c>
      <c r="I61" s="97"/>
    </row>
    <row r="62" spans="1:9" ht="32.25" customHeight="1" x14ac:dyDescent="0.25">
      <c r="A62" s="95">
        <v>2</v>
      </c>
      <c r="B62" s="199" t="s">
        <v>51</v>
      </c>
      <c r="C62" s="200"/>
      <c r="D62" s="96">
        <v>0</v>
      </c>
      <c r="E62" s="96" t="s">
        <v>39</v>
      </c>
      <c r="F62" s="96" t="s">
        <v>39</v>
      </c>
      <c r="G62" s="83" t="s">
        <v>39</v>
      </c>
    </row>
    <row r="63" spans="1:9" x14ac:dyDescent="0.25">
      <c r="A63" s="201" t="s">
        <v>38</v>
      </c>
      <c r="B63" s="202"/>
      <c r="C63" s="203"/>
      <c r="D63" s="96">
        <f>SUM(D61:D62)</f>
        <v>0</v>
      </c>
      <c r="E63" s="96">
        <f>SUM(E61:E62)</f>
        <v>112513.71999999999</v>
      </c>
      <c r="F63" s="96">
        <f>SUM(F61:F62)</f>
        <v>78558.23</v>
      </c>
      <c r="G63" s="83">
        <f>SUM(G61:G62)</f>
        <v>33955.489999999991</v>
      </c>
    </row>
  </sheetData>
  <mergeCells count="63">
    <mergeCell ref="B61:C61"/>
    <mergeCell ref="B62:C62"/>
    <mergeCell ref="A63:C63"/>
    <mergeCell ref="B47:C47"/>
    <mergeCell ref="H47:I47"/>
    <mergeCell ref="D53:F53"/>
    <mergeCell ref="D54:F54"/>
    <mergeCell ref="D55:F55"/>
    <mergeCell ref="A57:I57"/>
    <mergeCell ref="B59:C59"/>
    <mergeCell ref="B60:C60"/>
    <mergeCell ref="A51:I51"/>
    <mergeCell ref="B45:C45"/>
    <mergeCell ref="H45:I45"/>
    <mergeCell ref="A48:D48"/>
    <mergeCell ref="F48:G48"/>
    <mergeCell ref="H48:I48"/>
    <mergeCell ref="B46:C46"/>
    <mergeCell ref="H46:I46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8" r:id="rId2" location="!/workplanning?mainForm=true"/>
  </hyperlinks>
  <pageMargins left="0.11811023622047245" right="0.11811023622047245" top="0.15748031496062992" bottom="0.15748031496062992" header="0" footer="0"/>
  <pageSetup paperSize="9" scale="51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="80" zoomScaleNormal="80" workbookViewId="0">
      <selection activeCell="E61" sqref="E61"/>
    </sheetView>
  </sheetViews>
  <sheetFormatPr defaultRowHeight="15.75" x14ac:dyDescent="0.25"/>
  <cols>
    <col min="1" max="1" width="9.140625" style="71"/>
    <col min="2" max="2" width="26.28515625" style="71" customWidth="1"/>
    <col min="3" max="3" width="30.85546875" style="71" customWidth="1"/>
    <col min="4" max="9" width="17.5703125" style="71" customWidth="1"/>
    <col min="10" max="10" width="7.140625" style="71" customWidth="1"/>
    <col min="11" max="16384" width="9.140625" style="71"/>
  </cols>
  <sheetData>
    <row r="1" spans="1:9" x14ac:dyDescent="0.25">
      <c r="E1" s="72" t="s">
        <v>9</v>
      </c>
    </row>
    <row r="2" spans="1:9" x14ac:dyDescent="0.25">
      <c r="E2" s="72" t="s">
        <v>10</v>
      </c>
    </row>
    <row r="3" spans="1:9" x14ac:dyDescent="0.25">
      <c r="E3" s="73"/>
    </row>
    <row r="4" spans="1:9" x14ac:dyDescent="0.25">
      <c r="A4" s="174" t="s">
        <v>17</v>
      </c>
      <c r="B4" s="174"/>
      <c r="C4" s="174"/>
      <c r="D4" s="174"/>
      <c r="E4" s="174"/>
      <c r="F4" s="174"/>
      <c r="G4" s="174"/>
      <c r="H4" s="174"/>
      <c r="I4" s="174"/>
    </row>
    <row r="5" spans="1:9" x14ac:dyDescent="0.25">
      <c r="A5" s="174" t="s">
        <v>96</v>
      </c>
      <c r="B5" s="174"/>
      <c r="C5" s="174"/>
      <c r="D5" s="174"/>
      <c r="E5" s="174"/>
      <c r="F5" s="174"/>
      <c r="G5" s="174"/>
      <c r="H5" s="174"/>
      <c r="I5" s="174"/>
    </row>
    <row r="6" spans="1:9" x14ac:dyDescent="0.25">
      <c r="A6" s="175" t="s">
        <v>18</v>
      </c>
      <c r="B6" s="175"/>
      <c r="C6" s="175"/>
      <c r="D6" s="175"/>
      <c r="E6" s="175"/>
      <c r="F6" s="175"/>
      <c r="G6" s="175"/>
      <c r="H6" s="175"/>
      <c r="I6" s="175"/>
    </row>
    <row r="7" spans="1:9" ht="30" customHeight="1" x14ac:dyDescent="0.25">
      <c r="A7" s="172" t="s">
        <v>21</v>
      </c>
      <c r="B7" s="172"/>
      <c r="C7" s="172"/>
      <c r="D7" s="172"/>
      <c r="E7" s="172"/>
      <c r="F7" s="172"/>
      <c r="G7" s="172"/>
      <c r="H7" s="172"/>
      <c r="I7" s="172"/>
    </row>
    <row r="8" spans="1:9" s="74" customFormat="1" ht="12.75" x14ac:dyDescent="0.2">
      <c r="A8" s="176" t="s">
        <v>11</v>
      </c>
      <c r="B8" s="176"/>
      <c r="C8" s="176"/>
      <c r="D8" s="176"/>
      <c r="E8" s="176"/>
      <c r="F8" s="176"/>
      <c r="G8" s="176"/>
      <c r="H8" s="176"/>
      <c r="I8" s="176"/>
    </row>
    <row r="9" spans="1:9" x14ac:dyDescent="0.25">
      <c r="A9" s="177" t="s">
        <v>22</v>
      </c>
      <c r="B9" s="178"/>
      <c r="C9" s="178"/>
      <c r="D9" s="178"/>
      <c r="E9" s="178"/>
      <c r="F9" s="178"/>
      <c r="G9" s="178"/>
      <c r="H9" s="178"/>
      <c r="I9" s="178"/>
    </row>
    <row r="10" spans="1:9" s="74" customFormat="1" ht="12.75" x14ac:dyDescent="0.2">
      <c r="A10" s="176" t="s">
        <v>12</v>
      </c>
      <c r="B10" s="176"/>
      <c r="C10" s="176"/>
      <c r="D10" s="176"/>
      <c r="E10" s="176"/>
      <c r="F10" s="176"/>
      <c r="G10" s="176"/>
      <c r="H10" s="176"/>
      <c r="I10" s="176"/>
    </row>
    <row r="11" spans="1:9" x14ac:dyDescent="0.25">
      <c r="A11" s="179" t="s">
        <v>23</v>
      </c>
      <c r="B11" s="180"/>
      <c r="C11" s="180"/>
      <c r="D11" s="180"/>
      <c r="E11" s="180"/>
      <c r="F11" s="180"/>
      <c r="G11" s="180"/>
      <c r="H11" s="180"/>
      <c r="I11" s="180"/>
    </row>
    <row r="12" spans="1:9" s="74" customFormat="1" ht="12.75" x14ac:dyDescent="0.2">
      <c r="A12" s="176" t="s">
        <v>13</v>
      </c>
      <c r="B12" s="176"/>
      <c r="C12" s="176"/>
      <c r="D12" s="176"/>
      <c r="E12" s="176"/>
      <c r="F12" s="176"/>
      <c r="G12" s="176"/>
      <c r="H12" s="176"/>
      <c r="I12" s="176"/>
    </row>
    <row r="13" spans="1:9" ht="15.75" customHeight="1" x14ac:dyDescent="0.25">
      <c r="A13" s="174" t="s">
        <v>19</v>
      </c>
      <c r="B13" s="181"/>
      <c r="C13" s="181"/>
      <c r="D13" s="172" t="s">
        <v>62</v>
      </c>
      <c r="E13" s="181"/>
      <c r="F13" s="181"/>
      <c r="G13" s="181"/>
      <c r="H13" s="181"/>
      <c r="I13" s="181"/>
    </row>
    <row r="14" spans="1:9" s="74" customFormat="1" ht="12.75" x14ac:dyDescent="0.2">
      <c r="F14" s="74" t="s">
        <v>14</v>
      </c>
    </row>
    <row r="15" spans="1:9" x14ac:dyDescent="0.25">
      <c r="A15" s="75" t="s">
        <v>63</v>
      </c>
      <c r="B15" s="75"/>
      <c r="C15" s="76" t="s">
        <v>64</v>
      </c>
      <c r="D15" s="75"/>
      <c r="E15" s="75"/>
      <c r="F15" s="75"/>
      <c r="G15" s="75"/>
      <c r="H15" s="75"/>
      <c r="I15" s="75"/>
    </row>
    <row r="16" spans="1:9" s="74" customFormat="1" ht="12.75" x14ac:dyDescent="0.2">
      <c r="A16" s="74" t="s">
        <v>15</v>
      </c>
    </row>
    <row r="17" spans="1:9" ht="44.25" customHeight="1" x14ac:dyDescent="0.25">
      <c r="A17" s="172" t="s">
        <v>25</v>
      </c>
      <c r="B17" s="173"/>
      <c r="C17" s="173"/>
      <c r="D17" s="173"/>
      <c r="E17" s="173"/>
      <c r="F17" s="173"/>
      <c r="G17" s="173"/>
      <c r="H17" s="77">
        <v>837.2</v>
      </c>
      <c r="I17" s="78" t="s">
        <v>24</v>
      </c>
    </row>
    <row r="18" spans="1:9" x14ac:dyDescent="0.25">
      <c r="A18" s="71" t="s">
        <v>20</v>
      </c>
      <c r="C18" s="79">
        <f>'Героев 8'!C18</f>
        <v>46105</v>
      </c>
    </row>
    <row r="19" spans="1:9" ht="34.5" customHeight="1" x14ac:dyDescent="0.25">
      <c r="A19" s="172" t="s">
        <v>16</v>
      </c>
      <c r="B19" s="172"/>
      <c r="C19" s="172"/>
      <c r="D19" s="172"/>
      <c r="E19" s="172"/>
      <c r="F19" s="172"/>
      <c r="G19" s="172"/>
      <c r="H19" s="172"/>
      <c r="I19" s="172"/>
    </row>
    <row r="21" spans="1:9" s="80" customFormat="1" ht="12.75" x14ac:dyDescent="0.2">
      <c r="A21" s="182" t="s">
        <v>0</v>
      </c>
      <c r="B21" s="183" t="s">
        <v>1</v>
      </c>
      <c r="C21" s="184"/>
      <c r="D21" s="182" t="s">
        <v>2</v>
      </c>
      <c r="E21" s="182" t="s">
        <v>3</v>
      </c>
      <c r="F21" s="182" t="s">
        <v>4</v>
      </c>
      <c r="G21" s="182"/>
      <c r="H21" s="182" t="s">
        <v>5</v>
      </c>
      <c r="I21" s="182"/>
    </row>
    <row r="22" spans="1:9" s="80" customFormat="1" ht="66.75" customHeight="1" x14ac:dyDescent="0.2">
      <c r="A22" s="182"/>
      <c r="B22" s="185"/>
      <c r="C22" s="186"/>
      <c r="D22" s="182"/>
      <c r="E22" s="182"/>
      <c r="F22" s="81" t="s">
        <v>6</v>
      </c>
      <c r="G22" s="81" t="s">
        <v>7</v>
      </c>
      <c r="H22" s="81" t="s">
        <v>6</v>
      </c>
      <c r="I22" s="81" t="s">
        <v>8</v>
      </c>
    </row>
    <row r="23" spans="1:9" s="73" customFormat="1" x14ac:dyDescent="0.25">
      <c r="A23" s="82">
        <v>1</v>
      </c>
      <c r="B23" s="187">
        <v>2</v>
      </c>
      <c r="C23" s="188"/>
      <c r="D23" s="82">
        <v>3</v>
      </c>
      <c r="E23" s="82">
        <v>4</v>
      </c>
      <c r="F23" s="82">
        <v>5</v>
      </c>
      <c r="G23" s="82">
        <v>6</v>
      </c>
      <c r="H23" s="82">
        <v>7</v>
      </c>
      <c r="I23" s="82">
        <v>8</v>
      </c>
    </row>
    <row r="24" spans="1:9" s="73" customFormat="1" ht="31.5" customHeight="1" x14ac:dyDescent="0.25">
      <c r="A24" s="82">
        <v>1</v>
      </c>
      <c r="B24" s="189" t="s">
        <v>53</v>
      </c>
      <c r="C24" s="190"/>
      <c r="D24" s="82" t="s">
        <v>24</v>
      </c>
      <c r="E24" s="82">
        <v>1.32</v>
      </c>
      <c r="F24" s="83">
        <f>H17</f>
        <v>837.2</v>
      </c>
      <c r="G24" s="84">
        <v>11762.62</v>
      </c>
      <c r="H24" s="85">
        <f>F24</f>
        <v>837.2</v>
      </c>
      <c r="I24" s="84">
        <v>11762.62</v>
      </c>
    </row>
    <row r="25" spans="1:9" s="73" customFormat="1" ht="16.5" customHeight="1" x14ac:dyDescent="0.25">
      <c r="A25" s="82">
        <v>2</v>
      </c>
      <c r="B25" s="189" t="s">
        <v>54</v>
      </c>
      <c r="C25" s="191"/>
      <c r="D25" s="82" t="s">
        <v>24</v>
      </c>
      <c r="E25" s="82">
        <v>3.09</v>
      </c>
      <c r="F25" s="83">
        <f>H17</f>
        <v>837.2</v>
      </c>
      <c r="G25" s="84">
        <v>27530.94</v>
      </c>
      <c r="H25" s="85">
        <f t="shared" ref="H25:H32" si="0">F25</f>
        <v>837.2</v>
      </c>
      <c r="I25" s="84">
        <v>5804.62</v>
      </c>
    </row>
    <row r="26" spans="1:9" s="73" customFormat="1" ht="15.75" customHeight="1" x14ac:dyDescent="0.25">
      <c r="A26" s="82">
        <v>3</v>
      </c>
      <c r="B26" s="189" t="s">
        <v>61</v>
      </c>
      <c r="C26" s="191"/>
      <c r="D26" s="82" t="s">
        <v>24</v>
      </c>
      <c r="E26" s="82">
        <v>0.38</v>
      </c>
      <c r="F26" s="83">
        <f>H17</f>
        <v>837.2</v>
      </c>
      <c r="G26" s="84">
        <v>3385.78</v>
      </c>
      <c r="H26" s="85">
        <f t="shared" si="0"/>
        <v>837.2</v>
      </c>
      <c r="I26" s="84">
        <v>3385.78</v>
      </c>
    </row>
    <row r="27" spans="1:9" s="73" customFormat="1" x14ac:dyDescent="0.25">
      <c r="A27" s="82">
        <v>4</v>
      </c>
      <c r="B27" s="189" t="s">
        <v>55</v>
      </c>
      <c r="C27" s="190"/>
      <c r="D27" s="82" t="s">
        <v>24</v>
      </c>
      <c r="E27" s="82">
        <v>1.52</v>
      </c>
      <c r="F27" s="83">
        <f>H17</f>
        <v>837.2</v>
      </c>
      <c r="G27" s="84">
        <v>13542.92</v>
      </c>
      <c r="H27" s="85">
        <f t="shared" si="0"/>
        <v>837.2</v>
      </c>
      <c r="I27" s="84">
        <v>13542.92</v>
      </c>
    </row>
    <row r="28" spans="1:9" s="73" customFormat="1" x14ac:dyDescent="0.25">
      <c r="A28" s="82">
        <v>5</v>
      </c>
      <c r="B28" s="189" t="s">
        <v>56</v>
      </c>
      <c r="C28" s="190"/>
      <c r="D28" s="82" t="s">
        <v>24</v>
      </c>
      <c r="E28" s="82">
        <v>4.29</v>
      </c>
      <c r="F28" s="83">
        <f>H17</f>
        <v>837.2</v>
      </c>
      <c r="G28" s="84">
        <v>38228.620000000003</v>
      </c>
      <c r="H28" s="85">
        <f t="shared" si="0"/>
        <v>837.2</v>
      </c>
      <c r="I28" s="84">
        <v>39982.620000000003</v>
      </c>
    </row>
    <row r="29" spans="1:9" s="73" customFormat="1" ht="27.75" customHeight="1" x14ac:dyDescent="0.25">
      <c r="A29" s="82">
        <v>6</v>
      </c>
      <c r="B29" s="189" t="s">
        <v>57</v>
      </c>
      <c r="C29" s="190"/>
      <c r="D29" s="82" t="s">
        <v>24</v>
      </c>
      <c r="E29" s="82">
        <v>0.93</v>
      </c>
      <c r="F29" s="83">
        <f>H17</f>
        <v>837.2</v>
      </c>
      <c r="G29" s="84">
        <v>8289.5499999999993</v>
      </c>
      <c r="H29" s="85">
        <f t="shared" si="0"/>
        <v>837.2</v>
      </c>
      <c r="I29" s="84">
        <v>2009.28</v>
      </c>
    </row>
    <row r="30" spans="1:9" s="73" customFormat="1" ht="29.25" customHeight="1" x14ac:dyDescent="0.25">
      <c r="A30" s="82">
        <v>7</v>
      </c>
      <c r="B30" s="189" t="s">
        <v>58</v>
      </c>
      <c r="C30" s="190"/>
      <c r="D30" s="82" t="s">
        <v>24</v>
      </c>
      <c r="E30" s="82">
        <v>1.0900000000000001</v>
      </c>
      <c r="F30" s="83">
        <f>H17</f>
        <v>837.2</v>
      </c>
      <c r="G30" s="84">
        <v>9712.1200000000008</v>
      </c>
      <c r="H30" s="85">
        <f t="shared" si="0"/>
        <v>837.2</v>
      </c>
      <c r="I30" s="84">
        <v>8295.6</v>
      </c>
    </row>
    <row r="31" spans="1:9" s="73" customFormat="1" x14ac:dyDescent="0.25">
      <c r="A31" s="82">
        <v>8</v>
      </c>
      <c r="B31" s="189" t="s">
        <v>59</v>
      </c>
      <c r="C31" s="190"/>
      <c r="D31" s="82" t="s">
        <v>24</v>
      </c>
      <c r="E31" s="82">
        <v>0.16</v>
      </c>
      <c r="F31" s="83">
        <f>H17</f>
        <v>837.2</v>
      </c>
      <c r="G31" s="84">
        <v>1422.62</v>
      </c>
      <c r="H31" s="85">
        <f t="shared" si="0"/>
        <v>837.2</v>
      </c>
      <c r="I31" s="84">
        <v>301.39</v>
      </c>
    </row>
    <row r="32" spans="1:9" s="73" customFormat="1" ht="32.25" customHeight="1" x14ac:dyDescent="0.25">
      <c r="A32" s="82">
        <v>9</v>
      </c>
      <c r="B32" s="189" t="s">
        <v>60</v>
      </c>
      <c r="C32" s="190"/>
      <c r="D32" s="82" t="s">
        <v>24</v>
      </c>
      <c r="E32" s="82">
        <v>1.61</v>
      </c>
      <c r="F32" s="83">
        <f>H17</f>
        <v>837.2</v>
      </c>
      <c r="G32" s="83">
        <v>14345.6</v>
      </c>
      <c r="H32" s="85">
        <f t="shared" si="0"/>
        <v>837.2</v>
      </c>
      <c r="I32" s="84">
        <v>7346.85</v>
      </c>
    </row>
    <row r="33" spans="1:9" s="88" customFormat="1" x14ac:dyDescent="0.25">
      <c r="A33" s="192" t="s">
        <v>38</v>
      </c>
      <c r="B33" s="193"/>
      <c r="C33" s="193"/>
      <c r="D33" s="193"/>
      <c r="E33" s="194"/>
      <c r="F33" s="86" t="s">
        <v>39</v>
      </c>
      <c r="G33" s="87">
        <f>SUM(G24:G32)</f>
        <v>128220.77</v>
      </c>
      <c r="H33" s="86" t="s">
        <v>39</v>
      </c>
      <c r="I33" s="87">
        <f>SUM(I24:I32)</f>
        <v>92431.680000000008</v>
      </c>
    </row>
    <row r="35" spans="1:9" x14ac:dyDescent="0.25">
      <c r="A35" s="172" t="s">
        <v>26</v>
      </c>
      <c r="B35" s="173"/>
      <c r="C35" s="173"/>
      <c r="D35" s="173"/>
      <c r="E35" s="173"/>
      <c r="F35" s="173"/>
      <c r="G35" s="173"/>
      <c r="H35" s="173"/>
      <c r="I35" s="173"/>
    </row>
    <row r="36" spans="1:9" x14ac:dyDescent="0.25">
      <c r="A36" s="71" t="s">
        <v>27</v>
      </c>
      <c r="H36" s="89">
        <v>0</v>
      </c>
      <c r="I36" s="71" t="s">
        <v>28</v>
      </c>
    </row>
    <row r="37" spans="1:9" ht="36" customHeight="1" x14ac:dyDescent="0.25">
      <c r="A37" s="172" t="s">
        <v>29</v>
      </c>
      <c r="B37" s="173"/>
      <c r="C37" s="173"/>
      <c r="D37" s="173"/>
      <c r="E37" s="173"/>
      <c r="F37" s="173"/>
      <c r="G37" s="173"/>
      <c r="H37" s="89">
        <v>0</v>
      </c>
      <c r="I37" s="71" t="s">
        <v>28</v>
      </c>
    </row>
    <row r="38" spans="1:9" x14ac:dyDescent="0.25">
      <c r="A38" s="172" t="s">
        <v>30</v>
      </c>
      <c r="B38" s="173"/>
      <c r="C38" s="173"/>
      <c r="D38" s="173"/>
      <c r="E38" s="173"/>
      <c r="F38" s="173"/>
      <c r="G38" s="173"/>
      <c r="H38" s="89">
        <f>E45</f>
        <v>4173.93</v>
      </c>
      <c r="I38" s="71" t="s">
        <v>28</v>
      </c>
    </row>
    <row r="39" spans="1:9" x14ac:dyDescent="0.25">
      <c r="A39" s="172" t="s">
        <v>31</v>
      </c>
      <c r="B39" s="173"/>
      <c r="C39" s="173"/>
      <c r="D39" s="173"/>
      <c r="E39" s="173"/>
      <c r="F39" s="173"/>
      <c r="G39" s="173"/>
      <c r="H39" s="89">
        <v>0</v>
      </c>
      <c r="I39" s="71" t="s">
        <v>28</v>
      </c>
    </row>
    <row r="41" spans="1:9" s="91" customFormat="1" ht="70.5" customHeight="1" x14ac:dyDescent="0.2">
      <c r="A41" s="81" t="s">
        <v>0</v>
      </c>
      <c r="B41" s="111" t="s">
        <v>32</v>
      </c>
      <c r="C41" s="112"/>
      <c r="D41" s="81" t="s">
        <v>33</v>
      </c>
      <c r="E41" s="81" t="s">
        <v>34</v>
      </c>
      <c r="F41" s="111" t="s">
        <v>35</v>
      </c>
      <c r="G41" s="112"/>
      <c r="H41" s="182" t="s">
        <v>36</v>
      </c>
      <c r="I41" s="195"/>
    </row>
    <row r="42" spans="1:9" s="92" customFormat="1" x14ac:dyDescent="0.25">
      <c r="A42" s="86">
        <v>1</v>
      </c>
      <c r="B42" s="192">
        <v>2</v>
      </c>
      <c r="C42" s="196"/>
      <c r="D42" s="86">
        <v>3</v>
      </c>
      <c r="E42" s="86">
        <v>4</v>
      </c>
      <c r="F42" s="192">
        <v>5</v>
      </c>
      <c r="G42" s="196"/>
      <c r="H42" s="197">
        <v>6</v>
      </c>
      <c r="I42" s="198"/>
    </row>
    <row r="43" spans="1:9" s="90" customFormat="1" ht="56.25" customHeight="1" x14ac:dyDescent="0.25">
      <c r="A43" s="82">
        <v>1</v>
      </c>
      <c r="B43" s="111" t="s">
        <v>199</v>
      </c>
      <c r="C43" s="112"/>
      <c r="D43" s="93" t="s">
        <v>65</v>
      </c>
      <c r="E43" s="83">
        <v>2097.9699999999998</v>
      </c>
      <c r="F43" s="82">
        <v>1</v>
      </c>
      <c r="G43" s="94" t="s">
        <v>66</v>
      </c>
      <c r="H43" s="187" t="s">
        <v>200</v>
      </c>
      <c r="I43" s="188"/>
    </row>
    <row r="44" spans="1:9" s="90" customFormat="1" ht="56.25" customHeight="1" x14ac:dyDescent="0.25">
      <c r="A44" s="82">
        <v>2</v>
      </c>
      <c r="B44" s="111" t="s">
        <v>199</v>
      </c>
      <c r="C44" s="112"/>
      <c r="D44" s="93" t="s">
        <v>65</v>
      </c>
      <c r="E44" s="83">
        <v>2075.96</v>
      </c>
      <c r="F44" s="82">
        <v>1</v>
      </c>
      <c r="G44" s="94" t="s">
        <v>66</v>
      </c>
      <c r="H44" s="187" t="s">
        <v>201</v>
      </c>
      <c r="I44" s="188"/>
    </row>
    <row r="45" spans="1:9" ht="34.5" customHeight="1" x14ac:dyDescent="0.25">
      <c r="A45" s="211" t="s">
        <v>38</v>
      </c>
      <c r="B45" s="212"/>
      <c r="C45" s="212"/>
      <c r="D45" s="213"/>
      <c r="E45" s="83">
        <f>SUM(E43:E44)</f>
        <v>4173.93</v>
      </c>
      <c r="F45" s="209" t="s">
        <v>39</v>
      </c>
      <c r="G45" s="214"/>
      <c r="H45" s="215" t="s">
        <v>52</v>
      </c>
      <c r="I45" s="216"/>
    </row>
    <row r="47" spans="1:9" x14ac:dyDescent="0.25">
      <c r="A47" s="71" t="s">
        <v>40</v>
      </c>
      <c r="H47" s="89">
        <v>42766.720000000001</v>
      </c>
      <c r="I47" s="71" t="s">
        <v>28</v>
      </c>
    </row>
    <row r="48" spans="1:9" ht="36.75" customHeight="1" x14ac:dyDescent="0.25">
      <c r="A48" s="172" t="s">
        <v>37</v>
      </c>
      <c r="B48" s="172"/>
      <c r="C48" s="172"/>
      <c r="D48" s="172"/>
      <c r="E48" s="172"/>
      <c r="F48" s="172"/>
      <c r="G48" s="172"/>
      <c r="H48" s="172"/>
      <c r="I48" s="172"/>
    </row>
    <row r="50" spans="1:9" s="80" customFormat="1" ht="56.25" customHeight="1" x14ac:dyDescent="0.2">
      <c r="A50" s="81" t="s">
        <v>0</v>
      </c>
      <c r="B50" s="81" t="s">
        <v>41</v>
      </c>
      <c r="C50" s="81" t="s">
        <v>42</v>
      </c>
      <c r="D50" s="111" t="s">
        <v>43</v>
      </c>
      <c r="E50" s="204"/>
      <c r="F50" s="112"/>
    </row>
    <row r="51" spans="1:9" s="73" customFormat="1" x14ac:dyDescent="0.25">
      <c r="A51" s="82">
        <v>1</v>
      </c>
      <c r="B51" s="82">
        <v>2</v>
      </c>
      <c r="C51" s="82">
        <v>3</v>
      </c>
      <c r="D51" s="187">
        <v>4</v>
      </c>
      <c r="E51" s="205"/>
      <c r="F51" s="206"/>
    </row>
    <row r="52" spans="1:9" x14ac:dyDescent="0.25">
      <c r="A52" s="82" t="s">
        <v>39</v>
      </c>
      <c r="B52" s="82" t="s">
        <v>39</v>
      </c>
      <c r="C52" s="82" t="s">
        <v>39</v>
      </c>
      <c r="D52" s="207" t="s">
        <v>39</v>
      </c>
      <c r="E52" s="208"/>
      <c r="F52" s="208"/>
    </row>
    <row r="54" spans="1:9" ht="69.75" customHeight="1" x14ac:dyDescent="0.25">
      <c r="A54" s="172" t="s">
        <v>44</v>
      </c>
      <c r="B54" s="173"/>
      <c r="C54" s="173"/>
      <c r="D54" s="173"/>
      <c r="E54" s="173"/>
      <c r="F54" s="173"/>
      <c r="G54" s="173"/>
      <c r="H54" s="173"/>
      <c r="I54" s="173"/>
    </row>
    <row r="56" spans="1:9" ht="78.75" x14ac:dyDescent="0.25">
      <c r="A56" s="93" t="s">
        <v>0</v>
      </c>
      <c r="B56" s="209" t="s">
        <v>45</v>
      </c>
      <c r="C56" s="210"/>
      <c r="D56" s="93" t="s">
        <v>46</v>
      </c>
      <c r="E56" s="93" t="s">
        <v>47</v>
      </c>
      <c r="F56" s="93" t="s">
        <v>48</v>
      </c>
      <c r="G56" s="93" t="s">
        <v>49</v>
      </c>
    </row>
    <row r="57" spans="1:9" x14ac:dyDescent="0.25">
      <c r="A57" s="93">
        <v>1</v>
      </c>
      <c r="B57" s="209">
        <v>2</v>
      </c>
      <c r="C57" s="210"/>
      <c r="D57" s="93">
        <v>3</v>
      </c>
      <c r="E57" s="93">
        <v>4</v>
      </c>
      <c r="F57" s="93">
        <v>5</v>
      </c>
      <c r="G57" s="93">
        <v>6</v>
      </c>
    </row>
    <row r="58" spans="1:9" ht="31.5" customHeight="1" x14ac:dyDescent="0.25">
      <c r="A58" s="95">
        <v>1</v>
      </c>
      <c r="B58" s="199" t="s">
        <v>50</v>
      </c>
      <c r="C58" s="200"/>
      <c r="D58" s="96">
        <v>0</v>
      </c>
      <c r="E58" s="96">
        <f>G33+H47</f>
        <v>170987.49</v>
      </c>
      <c r="F58" s="96">
        <v>153545.84</v>
      </c>
      <c r="G58" s="83">
        <f>E58-F58</f>
        <v>17441.649999999994</v>
      </c>
      <c r="I58" s="97"/>
    </row>
    <row r="59" spans="1:9" ht="32.25" customHeight="1" x14ac:dyDescent="0.25">
      <c r="A59" s="95">
        <v>2</v>
      </c>
      <c r="B59" s="199" t="s">
        <v>51</v>
      </c>
      <c r="C59" s="200"/>
      <c r="D59" s="96">
        <v>0</v>
      </c>
      <c r="E59" s="96" t="s">
        <v>39</v>
      </c>
      <c r="F59" s="96" t="s">
        <v>39</v>
      </c>
      <c r="G59" s="83" t="s">
        <v>39</v>
      </c>
    </row>
    <row r="60" spans="1:9" x14ac:dyDescent="0.25">
      <c r="A60" s="201" t="s">
        <v>38</v>
      </c>
      <c r="B60" s="202"/>
      <c r="C60" s="203"/>
      <c r="D60" s="96">
        <f>SUM(D58:D59)</f>
        <v>0</v>
      </c>
      <c r="E60" s="96">
        <f>SUM(E58:E59)</f>
        <v>170987.49</v>
      </c>
      <c r="F60" s="96">
        <f>SUM(F58:F59)</f>
        <v>153545.84</v>
      </c>
      <c r="G60" s="83">
        <f>SUM(G58:G59)</f>
        <v>17441.649999999994</v>
      </c>
    </row>
  </sheetData>
  <mergeCells count="57">
    <mergeCell ref="B57:C57"/>
    <mergeCell ref="B58:C58"/>
    <mergeCell ref="B59:C59"/>
    <mergeCell ref="A60:C60"/>
    <mergeCell ref="A48:I48"/>
    <mergeCell ref="D50:F50"/>
    <mergeCell ref="D51:F51"/>
    <mergeCell ref="D52:F52"/>
    <mergeCell ref="A54:I54"/>
    <mergeCell ref="B56:C56"/>
    <mergeCell ref="A45:D45"/>
    <mergeCell ref="F45:G45"/>
    <mergeCell ref="H45:I45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5" r:id="rId2" location="!/workplanning?mainForm=true"/>
  </hyperlinks>
  <pageMargins left="0.11811023622047245" right="0.11811023622047245" top="0.15748031496062992" bottom="0.15748031496062992" header="0" footer="0"/>
  <pageSetup paperSize="9" scale="57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4" zoomScale="80" zoomScaleNormal="80" workbookViewId="0">
      <selection activeCell="E62" sqref="E62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97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551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113">
        <v>2</v>
      </c>
      <c r="C23" s="114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28" t="s">
        <v>53</v>
      </c>
      <c r="C24" s="129"/>
      <c r="D24" s="54" t="s">
        <v>24</v>
      </c>
      <c r="E24" s="62">
        <v>1.32</v>
      </c>
      <c r="F24" s="12">
        <f>H17</f>
        <v>551</v>
      </c>
      <c r="G24" s="14">
        <v>7741.52</v>
      </c>
      <c r="H24" s="13">
        <f>F24</f>
        <v>551</v>
      </c>
      <c r="I24" s="14">
        <v>7741.52</v>
      </c>
    </row>
    <row r="25" spans="1:9" s="2" customFormat="1" ht="16.5" customHeight="1" x14ac:dyDescent="0.25">
      <c r="A25" s="54">
        <v>2</v>
      </c>
      <c r="B25" s="128" t="s">
        <v>54</v>
      </c>
      <c r="C25" s="151"/>
      <c r="D25" s="54" t="s">
        <v>24</v>
      </c>
      <c r="E25" s="62">
        <v>3.09</v>
      </c>
      <c r="F25" s="12">
        <f>H17</f>
        <v>551</v>
      </c>
      <c r="G25" s="14">
        <v>18119.330000000002</v>
      </c>
      <c r="H25" s="13">
        <f t="shared" ref="H25:H32" si="0">F25</f>
        <v>551</v>
      </c>
      <c r="I25" s="14">
        <v>4074.09</v>
      </c>
    </row>
    <row r="26" spans="1:9" s="2" customFormat="1" ht="15.75" customHeight="1" x14ac:dyDescent="0.25">
      <c r="A26" s="54">
        <v>3</v>
      </c>
      <c r="B26" s="128" t="s">
        <v>61</v>
      </c>
      <c r="C26" s="151"/>
      <c r="D26" s="54" t="s">
        <v>24</v>
      </c>
      <c r="E26" s="62">
        <v>0.38</v>
      </c>
      <c r="F26" s="12">
        <f>H17</f>
        <v>551</v>
      </c>
      <c r="G26" s="14">
        <v>2228.33</v>
      </c>
      <c r="H26" s="13">
        <f t="shared" si="0"/>
        <v>551</v>
      </c>
      <c r="I26" s="14">
        <v>2228.33</v>
      </c>
    </row>
    <row r="27" spans="1:9" s="2" customFormat="1" x14ac:dyDescent="0.25">
      <c r="A27" s="54">
        <v>4</v>
      </c>
      <c r="B27" s="128" t="s">
        <v>55</v>
      </c>
      <c r="C27" s="129"/>
      <c r="D27" s="54" t="s">
        <v>24</v>
      </c>
      <c r="E27" s="62">
        <v>1.52</v>
      </c>
      <c r="F27" s="12">
        <f>H17</f>
        <v>551</v>
      </c>
      <c r="G27" s="14">
        <v>8913.2099999999991</v>
      </c>
      <c r="H27" s="13">
        <f t="shared" si="0"/>
        <v>551</v>
      </c>
      <c r="I27" s="14">
        <v>8913.2099999999991</v>
      </c>
    </row>
    <row r="28" spans="1:9" s="2" customFormat="1" x14ac:dyDescent="0.25">
      <c r="A28" s="54">
        <v>5</v>
      </c>
      <c r="B28" s="128" t="s">
        <v>56</v>
      </c>
      <c r="C28" s="129"/>
      <c r="D28" s="54" t="s">
        <v>24</v>
      </c>
      <c r="E28" s="62">
        <v>4.29</v>
      </c>
      <c r="F28" s="12">
        <f>H17</f>
        <v>551</v>
      </c>
      <c r="G28" s="14">
        <v>25159.94</v>
      </c>
      <c r="H28" s="13">
        <f t="shared" si="0"/>
        <v>551</v>
      </c>
      <c r="I28" s="14">
        <v>25159.94</v>
      </c>
    </row>
    <row r="29" spans="1:9" s="2" customFormat="1" ht="27.75" customHeight="1" x14ac:dyDescent="0.25">
      <c r="A29" s="54">
        <v>6</v>
      </c>
      <c r="B29" s="128" t="s">
        <v>57</v>
      </c>
      <c r="C29" s="129"/>
      <c r="D29" s="54" t="s">
        <v>24</v>
      </c>
      <c r="E29" s="62">
        <v>0.93</v>
      </c>
      <c r="F29" s="12">
        <f>H17</f>
        <v>551</v>
      </c>
      <c r="G29" s="14">
        <v>5455.67</v>
      </c>
      <c r="H29" s="13">
        <f t="shared" si="0"/>
        <v>551</v>
      </c>
      <c r="I29" s="14">
        <v>71882.399999999994</v>
      </c>
    </row>
    <row r="30" spans="1:9" s="2" customFormat="1" ht="29.25" customHeight="1" x14ac:dyDescent="0.25">
      <c r="A30" s="54">
        <v>7</v>
      </c>
      <c r="B30" s="128" t="s">
        <v>58</v>
      </c>
      <c r="C30" s="129"/>
      <c r="D30" s="54" t="s">
        <v>24</v>
      </c>
      <c r="E30" s="62">
        <v>1.0900000000000001</v>
      </c>
      <c r="F30" s="12">
        <f>H17</f>
        <v>551</v>
      </c>
      <c r="G30" s="14">
        <v>6392</v>
      </c>
      <c r="H30" s="13">
        <f t="shared" si="0"/>
        <v>551</v>
      </c>
      <c r="I30" s="14">
        <v>1520.76</v>
      </c>
    </row>
    <row r="31" spans="1:9" s="2" customFormat="1" x14ac:dyDescent="0.25">
      <c r="A31" s="54">
        <v>8</v>
      </c>
      <c r="B31" s="128" t="s">
        <v>59</v>
      </c>
      <c r="C31" s="129"/>
      <c r="D31" s="54" t="s">
        <v>24</v>
      </c>
      <c r="E31" s="62">
        <v>0.16</v>
      </c>
      <c r="F31" s="12">
        <f>H17</f>
        <v>551</v>
      </c>
      <c r="G31" s="14">
        <v>936.27</v>
      </c>
      <c r="H31" s="13">
        <f t="shared" si="0"/>
        <v>551</v>
      </c>
      <c r="I31" s="14">
        <v>198.36</v>
      </c>
    </row>
    <row r="32" spans="1:9" s="2" customFormat="1" ht="32.25" customHeight="1" x14ac:dyDescent="0.25">
      <c r="A32" s="54">
        <v>9</v>
      </c>
      <c r="B32" s="128" t="s">
        <v>60</v>
      </c>
      <c r="C32" s="129"/>
      <c r="D32" s="54" t="s">
        <v>24</v>
      </c>
      <c r="E32" s="62">
        <v>1.61</v>
      </c>
      <c r="F32" s="12">
        <f>H17</f>
        <v>551</v>
      </c>
      <c r="G32" s="12">
        <v>9441.49</v>
      </c>
      <c r="H32" s="13">
        <f t="shared" si="0"/>
        <v>551</v>
      </c>
      <c r="I32" s="14">
        <v>4868.78</v>
      </c>
    </row>
    <row r="33" spans="1:9" s="52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84387.760000000009</v>
      </c>
      <c r="H33" s="10" t="s">
        <v>39</v>
      </c>
      <c r="I33" s="15">
        <f>SUM(I24:I32)</f>
        <v>126587.38999999998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E46</f>
        <v>37434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143" t="s">
        <v>32</v>
      </c>
      <c r="C41" s="146"/>
      <c r="D41" s="56" t="s">
        <v>33</v>
      </c>
      <c r="E41" s="56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56.25" customHeight="1" x14ac:dyDescent="0.25">
      <c r="A43" s="54">
        <v>1</v>
      </c>
      <c r="B43" s="111" t="s">
        <v>202</v>
      </c>
      <c r="C43" s="112"/>
      <c r="D43" s="53" t="s">
        <v>65</v>
      </c>
      <c r="E43" s="12">
        <v>33126</v>
      </c>
      <c r="F43" s="54">
        <v>1</v>
      </c>
      <c r="G43" s="55" t="s">
        <v>66</v>
      </c>
      <c r="H43" s="113" t="s">
        <v>203</v>
      </c>
      <c r="I43" s="114"/>
    </row>
    <row r="44" spans="1:9" s="16" customFormat="1" ht="56.25" customHeight="1" x14ac:dyDescent="0.25">
      <c r="A44" s="54">
        <v>2</v>
      </c>
      <c r="B44" s="111" t="s">
        <v>204</v>
      </c>
      <c r="C44" s="112"/>
      <c r="D44" s="53" t="s">
        <v>65</v>
      </c>
      <c r="E44" s="12">
        <v>2399</v>
      </c>
      <c r="F44" s="54">
        <v>1</v>
      </c>
      <c r="G44" s="55" t="s">
        <v>66</v>
      </c>
      <c r="H44" s="113" t="s">
        <v>205</v>
      </c>
      <c r="I44" s="114"/>
    </row>
    <row r="45" spans="1:9" s="16" customFormat="1" ht="56.25" customHeight="1" x14ac:dyDescent="0.25">
      <c r="A45" s="54">
        <v>3</v>
      </c>
      <c r="B45" s="111" t="s">
        <v>206</v>
      </c>
      <c r="C45" s="112"/>
      <c r="D45" s="53" t="s">
        <v>65</v>
      </c>
      <c r="E45" s="12">
        <v>1909</v>
      </c>
      <c r="F45" s="54">
        <v>1</v>
      </c>
      <c r="G45" s="55" t="s">
        <v>66</v>
      </c>
      <c r="H45" s="113" t="s">
        <v>207</v>
      </c>
      <c r="I45" s="114"/>
    </row>
    <row r="46" spans="1:9" ht="34.5" customHeight="1" x14ac:dyDescent="0.25">
      <c r="A46" s="158" t="s">
        <v>38</v>
      </c>
      <c r="B46" s="159"/>
      <c r="C46" s="159"/>
      <c r="D46" s="160"/>
      <c r="E46" s="12">
        <f>SUM(E43:E45)</f>
        <v>37434</v>
      </c>
      <c r="F46" s="98" t="s">
        <v>39</v>
      </c>
      <c r="G46" s="157"/>
      <c r="H46" s="161" t="s">
        <v>52</v>
      </c>
      <c r="I46" s="162"/>
    </row>
    <row r="48" spans="1:9" x14ac:dyDescent="0.25">
      <c r="A48" s="3" t="s">
        <v>40</v>
      </c>
      <c r="H48" s="19">
        <v>28146.639999999999</v>
      </c>
      <c r="I48" s="3" t="s">
        <v>28</v>
      </c>
    </row>
    <row r="49" spans="1:9" ht="36.75" customHeight="1" x14ac:dyDescent="0.25">
      <c r="A49" s="105" t="s">
        <v>37</v>
      </c>
      <c r="B49" s="105"/>
      <c r="C49" s="105"/>
      <c r="D49" s="105"/>
      <c r="E49" s="105"/>
      <c r="F49" s="105"/>
      <c r="G49" s="105"/>
      <c r="H49" s="105"/>
      <c r="I49" s="105"/>
    </row>
    <row r="51" spans="1:9" s="26" customFormat="1" ht="56.25" customHeight="1" x14ac:dyDescent="0.2">
      <c r="A51" s="56" t="s">
        <v>0</v>
      </c>
      <c r="B51" s="56" t="s">
        <v>41</v>
      </c>
      <c r="C51" s="56" t="s">
        <v>42</v>
      </c>
      <c r="D51" s="143" t="s">
        <v>43</v>
      </c>
      <c r="E51" s="165"/>
      <c r="F51" s="146"/>
    </row>
    <row r="52" spans="1:9" s="2" customFormat="1" x14ac:dyDescent="0.25">
      <c r="A52" s="54">
        <v>1</v>
      </c>
      <c r="B52" s="54">
        <v>2</v>
      </c>
      <c r="C52" s="54">
        <v>3</v>
      </c>
      <c r="D52" s="113">
        <v>4</v>
      </c>
      <c r="E52" s="166"/>
      <c r="F52" s="156"/>
    </row>
    <row r="53" spans="1:9" x14ac:dyDescent="0.25">
      <c r="A53" s="54" t="s">
        <v>39</v>
      </c>
      <c r="B53" s="54" t="s">
        <v>39</v>
      </c>
      <c r="C53" s="54" t="s">
        <v>39</v>
      </c>
      <c r="D53" s="109" t="s">
        <v>39</v>
      </c>
      <c r="E53" s="110"/>
      <c r="F53" s="110"/>
    </row>
    <row r="55" spans="1:9" ht="69.75" customHeight="1" x14ac:dyDescent="0.25">
      <c r="A55" s="105" t="s">
        <v>44</v>
      </c>
      <c r="B55" s="106"/>
      <c r="C55" s="106"/>
      <c r="D55" s="106"/>
      <c r="E55" s="106"/>
      <c r="F55" s="106"/>
      <c r="G55" s="106"/>
      <c r="H55" s="106"/>
      <c r="I55" s="106"/>
    </row>
    <row r="57" spans="1:9" ht="78.75" x14ac:dyDescent="0.25">
      <c r="A57" s="53" t="s">
        <v>0</v>
      </c>
      <c r="B57" s="98" t="s">
        <v>45</v>
      </c>
      <c r="C57" s="99"/>
      <c r="D57" s="53" t="s">
        <v>46</v>
      </c>
      <c r="E57" s="53" t="s">
        <v>47</v>
      </c>
      <c r="F57" s="53" t="s">
        <v>48</v>
      </c>
      <c r="G57" s="53" t="s">
        <v>49</v>
      </c>
    </row>
    <row r="58" spans="1:9" x14ac:dyDescent="0.25">
      <c r="A58" s="53">
        <v>1</v>
      </c>
      <c r="B58" s="98">
        <v>2</v>
      </c>
      <c r="C58" s="99"/>
      <c r="D58" s="53">
        <v>3</v>
      </c>
      <c r="E58" s="53">
        <v>4</v>
      </c>
      <c r="F58" s="53">
        <v>5</v>
      </c>
      <c r="G58" s="53">
        <v>6</v>
      </c>
    </row>
    <row r="59" spans="1:9" ht="31.5" customHeight="1" x14ac:dyDescent="0.25">
      <c r="A59" s="11">
        <v>1</v>
      </c>
      <c r="B59" s="100" t="s">
        <v>50</v>
      </c>
      <c r="C59" s="101"/>
      <c r="D59" s="20">
        <v>0</v>
      </c>
      <c r="E59" s="20">
        <f>G33+H48</f>
        <v>112534.40000000001</v>
      </c>
      <c r="F59" s="20">
        <v>84550.45</v>
      </c>
      <c r="G59" s="12">
        <f>E59-F59</f>
        <v>27983.950000000012</v>
      </c>
      <c r="I59" s="22"/>
    </row>
    <row r="60" spans="1:9" ht="32.25" customHeight="1" x14ac:dyDescent="0.25">
      <c r="A60" s="11">
        <v>2</v>
      </c>
      <c r="B60" s="100" t="s">
        <v>51</v>
      </c>
      <c r="C60" s="101"/>
      <c r="D60" s="20">
        <v>0</v>
      </c>
      <c r="E60" s="20" t="s">
        <v>39</v>
      </c>
      <c r="F60" s="20" t="s">
        <v>39</v>
      </c>
      <c r="G60" s="12" t="s">
        <v>39</v>
      </c>
    </row>
    <row r="61" spans="1:9" x14ac:dyDescent="0.25">
      <c r="A61" s="102" t="s">
        <v>38</v>
      </c>
      <c r="B61" s="103"/>
      <c r="C61" s="104"/>
      <c r="D61" s="20">
        <f>SUM(D59:D60)</f>
        <v>0</v>
      </c>
      <c r="E61" s="20">
        <f>SUM(E59:E60)</f>
        <v>112534.40000000001</v>
      </c>
      <c r="F61" s="20">
        <f>SUM(F59:F60)</f>
        <v>84550.45</v>
      </c>
      <c r="G61" s="12">
        <f>SUM(G59:G60)</f>
        <v>27983.950000000012</v>
      </c>
    </row>
  </sheetData>
  <mergeCells count="59">
    <mergeCell ref="A61:C61"/>
    <mergeCell ref="D53:F53"/>
    <mergeCell ref="A55:I55"/>
    <mergeCell ref="B57:C57"/>
    <mergeCell ref="B58:C58"/>
    <mergeCell ref="B59:C59"/>
    <mergeCell ref="B60:C60"/>
    <mergeCell ref="D52:F52"/>
    <mergeCell ref="B45:C45"/>
    <mergeCell ref="H45:I45"/>
    <mergeCell ref="B44:C44"/>
    <mergeCell ref="H44:I44"/>
    <mergeCell ref="A46:D46"/>
    <mergeCell ref="F46:G46"/>
    <mergeCell ref="H46:I46"/>
    <mergeCell ref="A49:I49"/>
    <mergeCell ref="D51:F51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6" r:id="rId2" location="!/workplanning?mainForm=true"/>
  </hyperlinks>
  <pageMargins left="0.11811023622047245" right="0.11811023622047245" top="0.15748031496062992" bottom="0.15748031496062992" header="0" footer="0"/>
  <pageSetup paperSize="9" scale="54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98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641.98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113">
        <v>2</v>
      </c>
      <c r="C23" s="114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28" t="s">
        <v>53</v>
      </c>
      <c r="C24" s="129"/>
      <c r="D24" s="54" t="s">
        <v>24</v>
      </c>
      <c r="E24" s="62">
        <v>1.32</v>
      </c>
      <c r="F24" s="12">
        <f>H17</f>
        <v>641.98</v>
      </c>
      <c r="G24" s="14">
        <v>9019.7999999999993</v>
      </c>
      <c r="H24" s="13">
        <f>F24</f>
        <v>641.98</v>
      </c>
      <c r="I24" s="14">
        <v>9019.7999999999993</v>
      </c>
    </row>
    <row r="25" spans="1:9" s="2" customFormat="1" ht="16.5" customHeight="1" x14ac:dyDescent="0.25">
      <c r="A25" s="54">
        <v>2</v>
      </c>
      <c r="B25" s="128" t="s">
        <v>54</v>
      </c>
      <c r="C25" s="151"/>
      <c r="D25" s="54" t="s">
        <v>24</v>
      </c>
      <c r="E25" s="62">
        <v>3.09</v>
      </c>
      <c r="F25" s="12">
        <f>H17</f>
        <v>641.98</v>
      </c>
      <c r="G25" s="14">
        <v>21111.15</v>
      </c>
      <c r="H25" s="13">
        <f t="shared" ref="H25:H32" si="0">F25</f>
        <v>641.98</v>
      </c>
      <c r="I25" s="14">
        <v>7241.41</v>
      </c>
    </row>
    <row r="26" spans="1:9" s="2" customFormat="1" ht="15.75" customHeight="1" x14ac:dyDescent="0.25">
      <c r="A26" s="54">
        <v>3</v>
      </c>
      <c r="B26" s="128" t="s">
        <v>61</v>
      </c>
      <c r="C26" s="151"/>
      <c r="D26" s="54" t="s">
        <v>24</v>
      </c>
      <c r="E26" s="62">
        <v>0.38</v>
      </c>
      <c r="F26" s="12">
        <f>H17</f>
        <v>641.98</v>
      </c>
      <c r="G26" s="14">
        <v>2596.21</v>
      </c>
      <c r="H26" s="13">
        <f t="shared" si="0"/>
        <v>641.98</v>
      </c>
      <c r="I26" s="14">
        <v>2596.21</v>
      </c>
    </row>
    <row r="27" spans="1:9" s="2" customFormat="1" x14ac:dyDescent="0.25">
      <c r="A27" s="54">
        <v>4</v>
      </c>
      <c r="B27" s="128" t="s">
        <v>55</v>
      </c>
      <c r="C27" s="129"/>
      <c r="D27" s="54" t="s">
        <v>24</v>
      </c>
      <c r="E27" s="62">
        <v>1.52</v>
      </c>
      <c r="F27" s="12">
        <f>H17</f>
        <v>641.98</v>
      </c>
      <c r="G27" s="14">
        <v>10384.9</v>
      </c>
      <c r="H27" s="13">
        <f t="shared" si="0"/>
        <v>641.98</v>
      </c>
      <c r="I27" s="14">
        <v>10384.9</v>
      </c>
    </row>
    <row r="28" spans="1:9" s="2" customFormat="1" x14ac:dyDescent="0.25">
      <c r="A28" s="54">
        <v>5</v>
      </c>
      <c r="B28" s="128" t="s">
        <v>56</v>
      </c>
      <c r="C28" s="129"/>
      <c r="D28" s="54" t="s">
        <v>24</v>
      </c>
      <c r="E28" s="62">
        <v>4.29</v>
      </c>
      <c r="F28" s="12">
        <f>H17</f>
        <v>641.98</v>
      </c>
      <c r="G28" s="14">
        <v>29314.29</v>
      </c>
      <c r="H28" s="13">
        <f t="shared" si="0"/>
        <v>641.98</v>
      </c>
      <c r="I28" s="14">
        <v>29314.29</v>
      </c>
    </row>
    <row r="29" spans="1:9" s="2" customFormat="1" ht="27.75" customHeight="1" x14ac:dyDescent="0.25">
      <c r="A29" s="54">
        <v>6</v>
      </c>
      <c r="B29" s="128" t="s">
        <v>57</v>
      </c>
      <c r="C29" s="129"/>
      <c r="D29" s="54" t="s">
        <v>24</v>
      </c>
      <c r="E29" s="62">
        <v>0.93</v>
      </c>
      <c r="F29" s="12">
        <f>H17</f>
        <v>641.98</v>
      </c>
      <c r="G29" s="14">
        <v>6356.54</v>
      </c>
      <c r="H29" s="13">
        <f t="shared" si="0"/>
        <v>641.98</v>
      </c>
      <c r="I29" s="14">
        <v>5358.75</v>
      </c>
    </row>
    <row r="30" spans="1:9" s="2" customFormat="1" ht="29.25" customHeight="1" x14ac:dyDescent="0.25">
      <c r="A30" s="54">
        <v>7</v>
      </c>
      <c r="B30" s="128" t="s">
        <v>58</v>
      </c>
      <c r="C30" s="129"/>
      <c r="D30" s="54" t="s">
        <v>24</v>
      </c>
      <c r="E30" s="62">
        <v>1.0900000000000001</v>
      </c>
      <c r="F30" s="12">
        <f>H17</f>
        <v>641.98</v>
      </c>
      <c r="G30" s="14">
        <v>7447.4</v>
      </c>
      <c r="H30" s="13">
        <f t="shared" si="0"/>
        <v>641.98</v>
      </c>
      <c r="I30" s="14">
        <v>1771.86</v>
      </c>
    </row>
    <row r="31" spans="1:9" s="2" customFormat="1" x14ac:dyDescent="0.25">
      <c r="A31" s="54">
        <v>8</v>
      </c>
      <c r="B31" s="128" t="s">
        <v>59</v>
      </c>
      <c r="C31" s="129"/>
      <c r="D31" s="54" t="s">
        <v>24</v>
      </c>
      <c r="E31" s="62">
        <v>0.16</v>
      </c>
      <c r="F31" s="12">
        <f>H17</f>
        <v>641.98</v>
      </c>
      <c r="G31" s="14">
        <v>1090.8499999999999</v>
      </c>
      <c r="H31" s="13">
        <f t="shared" si="0"/>
        <v>641.98</v>
      </c>
      <c r="I31" s="14">
        <v>231.11</v>
      </c>
    </row>
    <row r="32" spans="1:9" s="2" customFormat="1" ht="32.25" customHeight="1" x14ac:dyDescent="0.25">
      <c r="A32" s="54">
        <v>9</v>
      </c>
      <c r="B32" s="128" t="s">
        <v>60</v>
      </c>
      <c r="C32" s="129"/>
      <c r="D32" s="54" t="s">
        <v>24</v>
      </c>
      <c r="E32" s="62">
        <v>1.61</v>
      </c>
      <c r="F32" s="12">
        <f>H17</f>
        <v>641.98</v>
      </c>
      <c r="G32" s="12">
        <v>11000.54</v>
      </c>
      <c r="H32" s="13">
        <f t="shared" si="0"/>
        <v>641.98</v>
      </c>
      <c r="I32" s="14">
        <v>5240</v>
      </c>
    </row>
    <row r="33" spans="1:9" s="52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98321.68</v>
      </c>
      <c r="H33" s="10" t="s">
        <v>39</v>
      </c>
      <c r="I33" s="15">
        <f>SUM(I24:I32)</f>
        <v>71158.33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1909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143" t="s">
        <v>32</v>
      </c>
      <c r="C41" s="146"/>
      <c r="D41" s="56" t="s">
        <v>33</v>
      </c>
      <c r="E41" s="56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56.25" customHeight="1" x14ac:dyDescent="0.25">
      <c r="A43" s="54">
        <v>1</v>
      </c>
      <c r="B43" s="143" t="s">
        <v>208</v>
      </c>
      <c r="C43" s="146"/>
      <c r="D43" s="53" t="s">
        <v>65</v>
      </c>
      <c r="E43" s="12">
        <v>1909</v>
      </c>
      <c r="F43" s="54">
        <v>4</v>
      </c>
      <c r="G43" s="55" t="s">
        <v>70</v>
      </c>
      <c r="H43" s="113" t="s">
        <v>209</v>
      </c>
      <c r="I43" s="114"/>
    </row>
    <row r="44" spans="1:9" ht="34.5" customHeight="1" x14ac:dyDescent="0.25">
      <c r="A44" s="158" t="s">
        <v>38</v>
      </c>
      <c r="B44" s="159"/>
      <c r="C44" s="159"/>
      <c r="D44" s="160"/>
      <c r="E44" s="12">
        <f>SUM(E43:E43)</f>
        <v>1909</v>
      </c>
      <c r="F44" s="98" t="s">
        <v>39</v>
      </c>
      <c r="G44" s="157"/>
      <c r="H44" s="161" t="s">
        <v>52</v>
      </c>
      <c r="I44" s="162"/>
    </row>
    <row r="46" spans="1:9" x14ac:dyDescent="0.25">
      <c r="A46" s="3" t="s">
        <v>40</v>
      </c>
      <c r="H46" s="19">
        <v>32794.17</v>
      </c>
      <c r="I46" s="3" t="s">
        <v>28</v>
      </c>
    </row>
    <row r="47" spans="1:9" ht="36.75" customHeight="1" x14ac:dyDescent="0.25">
      <c r="A47" s="105" t="s">
        <v>37</v>
      </c>
      <c r="B47" s="105"/>
      <c r="C47" s="105"/>
      <c r="D47" s="105"/>
      <c r="E47" s="105"/>
      <c r="F47" s="105"/>
      <c r="G47" s="105"/>
      <c r="H47" s="105"/>
      <c r="I47" s="105"/>
    </row>
    <row r="49" spans="1:9" s="26" customFormat="1" ht="56.25" customHeight="1" x14ac:dyDescent="0.2">
      <c r="A49" s="56" t="s">
        <v>0</v>
      </c>
      <c r="B49" s="56" t="s">
        <v>41</v>
      </c>
      <c r="C49" s="56" t="s">
        <v>42</v>
      </c>
      <c r="D49" s="143" t="s">
        <v>43</v>
      </c>
      <c r="E49" s="165"/>
      <c r="F49" s="146"/>
    </row>
    <row r="50" spans="1:9" s="2" customFormat="1" x14ac:dyDescent="0.25">
      <c r="A50" s="54">
        <v>1</v>
      </c>
      <c r="B50" s="54">
        <v>2</v>
      </c>
      <c r="C50" s="54">
        <v>3</v>
      </c>
      <c r="D50" s="113">
        <v>4</v>
      </c>
      <c r="E50" s="166"/>
      <c r="F50" s="156"/>
    </row>
    <row r="51" spans="1:9" x14ac:dyDescent="0.25">
      <c r="A51" s="54" t="s">
        <v>39</v>
      </c>
      <c r="B51" s="54" t="s">
        <v>39</v>
      </c>
      <c r="C51" s="54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78.75" x14ac:dyDescent="0.25">
      <c r="A55" s="53" t="s">
        <v>0</v>
      </c>
      <c r="B55" s="98" t="s">
        <v>45</v>
      </c>
      <c r="C55" s="99"/>
      <c r="D55" s="53" t="s">
        <v>46</v>
      </c>
      <c r="E55" s="53" t="s">
        <v>47</v>
      </c>
      <c r="F55" s="53" t="s">
        <v>48</v>
      </c>
      <c r="G55" s="53" t="s">
        <v>49</v>
      </c>
    </row>
    <row r="56" spans="1:9" x14ac:dyDescent="0.25">
      <c r="A56" s="53">
        <v>1</v>
      </c>
      <c r="B56" s="98">
        <v>2</v>
      </c>
      <c r="C56" s="99"/>
      <c r="D56" s="53">
        <v>3</v>
      </c>
      <c r="E56" s="53">
        <v>4</v>
      </c>
      <c r="F56" s="53">
        <v>5</v>
      </c>
      <c r="G56" s="53">
        <v>6</v>
      </c>
    </row>
    <row r="57" spans="1:9" ht="31.5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131115.84999999998</v>
      </c>
      <c r="F57" s="20">
        <v>117617.04</v>
      </c>
      <c r="G57" s="12">
        <f>E57-F57</f>
        <v>13498.809999999983</v>
      </c>
      <c r="I57" s="22"/>
    </row>
    <row r="58" spans="1:9" ht="32.25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131115.84999999998</v>
      </c>
      <c r="F59" s="20">
        <f>SUM(F57:F58)</f>
        <v>117617.04</v>
      </c>
      <c r="G59" s="12">
        <f>SUM(G57:G58)</f>
        <v>13498.809999999983</v>
      </c>
    </row>
  </sheetData>
  <mergeCells count="55">
    <mergeCell ref="B56:C56"/>
    <mergeCell ref="B57:C57"/>
    <mergeCell ref="B58:C58"/>
    <mergeCell ref="A59:C59"/>
    <mergeCell ref="A47:I47"/>
    <mergeCell ref="D49:F49"/>
    <mergeCell ref="D50:F50"/>
    <mergeCell ref="D51:F51"/>
    <mergeCell ref="A53:I53"/>
    <mergeCell ref="B55:C55"/>
    <mergeCell ref="A44:D44"/>
    <mergeCell ref="F44:G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4" r:id="rId2" location="!/workplanning?mainForm=true"/>
  </hyperlinks>
  <pageMargins left="0.11811023622047245" right="0.11811023622047245" top="0.15748031496062992" bottom="0.15748031496062992" header="0" footer="0"/>
  <pageSetup paperSize="9" scale="58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100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647.87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113">
        <v>2</v>
      </c>
      <c r="C23" s="114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28" t="s">
        <v>53</v>
      </c>
      <c r="C24" s="129"/>
      <c r="D24" s="54" t="s">
        <v>24</v>
      </c>
      <c r="E24" s="62">
        <v>1.32</v>
      </c>
      <c r="F24" s="12">
        <f>H17</f>
        <v>647.87</v>
      </c>
      <c r="G24" s="14">
        <v>9102.5300000000007</v>
      </c>
      <c r="H24" s="13">
        <f>F24</f>
        <v>647.87</v>
      </c>
      <c r="I24" s="14">
        <v>9102.5300000000007</v>
      </c>
    </row>
    <row r="25" spans="1:9" s="2" customFormat="1" ht="16.5" customHeight="1" x14ac:dyDescent="0.25">
      <c r="A25" s="54">
        <v>2</v>
      </c>
      <c r="B25" s="128" t="s">
        <v>54</v>
      </c>
      <c r="C25" s="151"/>
      <c r="D25" s="54" t="s">
        <v>24</v>
      </c>
      <c r="E25" s="62">
        <v>3.09</v>
      </c>
      <c r="F25" s="12">
        <f>H17</f>
        <v>647.87</v>
      </c>
      <c r="G25" s="14">
        <v>21304.85</v>
      </c>
      <c r="H25" s="13">
        <f t="shared" ref="H25:H32" si="0">F25</f>
        <v>647.87</v>
      </c>
      <c r="I25" s="14">
        <v>8722.9</v>
      </c>
    </row>
    <row r="26" spans="1:9" s="2" customFormat="1" ht="15.75" customHeight="1" x14ac:dyDescent="0.25">
      <c r="A26" s="54">
        <v>3</v>
      </c>
      <c r="B26" s="128" t="s">
        <v>61</v>
      </c>
      <c r="C26" s="151"/>
      <c r="D26" s="54" t="s">
        <v>24</v>
      </c>
      <c r="E26" s="62">
        <v>0.38</v>
      </c>
      <c r="F26" s="12">
        <f>H17</f>
        <v>647.87</v>
      </c>
      <c r="G26" s="14">
        <v>2620.13</v>
      </c>
      <c r="H26" s="13">
        <f t="shared" si="0"/>
        <v>647.87</v>
      </c>
      <c r="I26" s="14">
        <v>2620.13</v>
      </c>
    </row>
    <row r="27" spans="1:9" s="2" customFormat="1" x14ac:dyDescent="0.25">
      <c r="A27" s="54">
        <v>4</v>
      </c>
      <c r="B27" s="128" t="s">
        <v>55</v>
      </c>
      <c r="C27" s="129"/>
      <c r="D27" s="54" t="s">
        <v>24</v>
      </c>
      <c r="E27" s="62">
        <v>1.52</v>
      </c>
      <c r="F27" s="12">
        <f>H17</f>
        <v>647.87</v>
      </c>
      <c r="G27" s="14">
        <v>10480.219999999999</v>
      </c>
      <c r="H27" s="13">
        <f t="shared" si="0"/>
        <v>647.87</v>
      </c>
      <c r="I27" s="14">
        <v>10480.219999999999</v>
      </c>
    </row>
    <row r="28" spans="1:9" s="2" customFormat="1" x14ac:dyDescent="0.25">
      <c r="A28" s="54">
        <v>5</v>
      </c>
      <c r="B28" s="128" t="s">
        <v>56</v>
      </c>
      <c r="C28" s="129"/>
      <c r="D28" s="54" t="s">
        <v>24</v>
      </c>
      <c r="E28" s="62">
        <v>4.29</v>
      </c>
      <c r="F28" s="12">
        <f>H17</f>
        <v>647.87</v>
      </c>
      <c r="G28" s="14">
        <v>29583.25</v>
      </c>
      <c r="H28" s="13">
        <f t="shared" si="0"/>
        <v>647.87</v>
      </c>
      <c r="I28" s="14">
        <v>29583.25</v>
      </c>
    </row>
    <row r="29" spans="1:9" s="2" customFormat="1" ht="27.75" customHeight="1" x14ac:dyDescent="0.25">
      <c r="A29" s="54">
        <v>6</v>
      </c>
      <c r="B29" s="128" t="s">
        <v>57</v>
      </c>
      <c r="C29" s="129"/>
      <c r="D29" s="54" t="s">
        <v>24</v>
      </c>
      <c r="E29" s="62">
        <v>0.93</v>
      </c>
      <c r="F29" s="12">
        <f>H17</f>
        <v>647.87</v>
      </c>
      <c r="G29" s="14">
        <v>6414.83</v>
      </c>
      <c r="H29" s="13">
        <f t="shared" si="0"/>
        <v>647.87</v>
      </c>
      <c r="I29" s="14">
        <v>3463.48</v>
      </c>
    </row>
    <row r="30" spans="1:9" s="2" customFormat="1" ht="29.25" customHeight="1" x14ac:dyDescent="0.25">
      <c r="A30" s="54">
        <v>7</v>
      </c>
      <c r="B30" s="128" t="s">
        <v>58</v>
      </c>
      <c r="C30" s="129"/>
      <c r="D30" s="54" t="s">
        <v>24</v>
      </c>
      <c r="E30" s="62">
        <v>1.0900000000000001</v>
      </c>
      <c r="F30" s="12">
        <f>H17</f>
        <v>647.87</v>
      </c>
      <c r="G30" s="14">
        <v>7515.74</v>
      </c>
      <c r="H30" s="13">
        <f t="shared" si="0"/>
        <v>647.87</v>
      </c>
      <c r="I30" s="14">
        <v>5409.65</v>
      </c>
    </row>
    <row r="31" spans="1:9" s="2" customFormat="1" x14ac:dyDescent="0.25">
      <c r="A31" s="54">
        <v>8</v>
      </c>
      <c r="B31" s="128" t="s">
        <v>59</v>
      </c>
      <c r="C31" s="129"/>
      <c r="D31" s="54" t="s">
        <v>24</v>
      </c>
      <c r="E31" s="62">
        <v>0.16</v>
      </c>
      <c r="F31" s="12">
        <f>H17</f>
        <v>647.87</v>
      </c>
      <c r="G31" s="14">
        <v>1100.8599999999999</v>
      </c>
      <c r="H31" s="13">
        <f t="shared" si="0"/>
        <v>647.87</v>
      </c>
      <c r="I31" s="14">
        <v>233.17</v>
      </c>
    </row>
    <row r="32" spans="1:9" s="2" customFormat="1" ht="32.25" customHeight="1" x14ac:dyDescent="0.25">
      <c r="A32" s="54">
        <v>9</v>
      </c>
      <c r="B32" s="128" t="s">
        <v>60</v>
      </c>
      <c r="C32" s="129"/>
      <c r="D32" s="54" t="s">
        <v>24</v>
      </c>
      <c r="E32" s="62">
        <v>1.61</v>
      </c>
      <c r="F32" s="12">
        <f>H17</f>
        <v>647.87</v>
      </c>
      <c r="G32" s="12">
        <v>11101.46</v>
      </c>
      <c r="H32" s="13">
        <f t="shared" si="0"/>
        <v>647.87</v>
      </c>
      <c r="I32" s="14">
        <v>5263.34</v>
      </c>
    </row>
    <row r="33" spans="1:9" s="52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99223.87</v>
      </c>
      <c r="H33" s="10" t="s">
        <v>39</v>
      </c>
      <c r="I33" s="15">
        <f>SUM(I24:I32)</f>
        <v>74878.67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3622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143" t="s">
        <v>32</v>
      </c>
      <c r="C41" s="146"/>
      <c r="D41" s="56" t="s">
        <v>33</v>
      </c>
      <c r="E41" s="56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56.25" customHeight="1" x14ac:dyDescent="0.25">
      <c r="A43" s="54">
        <v>1</v>
      </c>
      <c r="B43" s="143" t="s">
        <v>210</v>
      </c>
      <c r="C43" s="146"/>
      <c r="D43" s="53" t="s">
        <v>65</v>
      </c>
      <c r="E43" s="12">
        <v>3622</v>
      </c>
      <c r="F43" s="54">
        <v>1</v>
      </c>
      <c r="G43" s="55" t="s">
        <v>66</v>
      </c>
      <c r="H43" s="113" t="s">
        <v>211</v>
      </c>
      <c r="I43" s="114"/>
    </row>
    <row r="44" spans="1:9" ht="34.5" customHeight="1" x14ac:dyDescent="0.25">
      <c r="A44" s="158" t="s">
        <v>38</v>
      </c>
      <c r="B44" s="159"/>
      <c r="C44" s="159"/>
      <c r="D44" s="160"/>
      <c r="E44" s="12">
        <f>SUM(E43:E43)</f>
        <v>3622</v>
      </c>
      <c r="F44" s="98" t="s">
        <v>39</v>
      </c>
      <c r="G44" s="157"/>
      <c r="H44" s="161" t="s">
        <v>52</v>
      </c>
      <c r="I44" s="162"/>
    </row>
    <row r="46" spans="1:9" x14ac:dyDescent="0.25">
      <c r="A46" s="3" t="s">
        <v>40</v>
      </c>
      <c r="H46" s="19">
        <v>33095.089999999997</v>
      </c>
      <c r="I46" s="3" t="s">
        <v>28</v>
      </c>
    </row>
    <row r="47" spans="1:9" ht="36.75" customHeight="1" x14ac:dyDescent="0.25">
      <c r="A47" s="105" t="s">
        <v>37</v>
      </c>
      <c r="B47" s="105"/>
      <c r="C47" s="105"/>
      <c r="D47" s="105"/>
      <c r="E47" s="105"/>
      <c r="F47" s="105"/>
      <c r="G47" s="105"/>
      <c r="H47" s="105"/>
      <c r="I47" s="105"/>
    </row>
    <row r="49" spans="1:9" s="26" customFormat="1" ht="56.25" customHeight="1" x14ac:dyDescent="0.2">
      <c r="A49" s="56" t="s">
        <v>0</v>
      </c>
      <c r="B49" s="56" t="s">
        <v>41</v>
      </c>
      <c r="C49" s="56" t="s">
        <v>42</v>
      </c>
      <c r="D49" s="143" t="s">
        <v>43</v>
      </c>
      <c r="E49" s="165"/>
      <c r="F49" s="146"/>
    </row>
    <row r="50" spans="1:9" s="2" customFormat="1" x14ac:dyDescent="0.25">
      <c r="A50" s="54">
        <v>1</v>
      </c>
      <c r="B50" s="54">
        <v>2</v>
      </c>
      <c r="C50" s="54">
        <v>3</v>
      </c>
      <c r="D50" s="113">
        <v>4</v>
      </c>
      <c r="E50" s="166"/>
      <c r="F50" s="156"/>
    </row>
    <row r="51" spans="1:9" x14ac:dyDescent="0.25">
      <c r="A51" s="54" t="s">
        <v>39</v>
      </c>
      <c r="B51" s="54" t="s">
        <v>39</v>
      </c>
      <c r="C51" s="54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78.75" x14ac:dyDescent="0.25">
      <c r="A55" s="53" t="s">
        <v>0</v>
      </c>
      <c r="B55" s="98" t="s">
        <v>45</v>
      </c>
      <c r="C55" s="99"/>
      <c r="D55" s="53" t="s">
        <v>46</v>
      </c>
      <c r="E55" s="53" t="s">
        <v>47</v>
      </c>
      <c r="F55" s="53" t="s">
        <v>48</v>
      </c>
      <c r="G55" s="53" t="s">
        <v>49</v>
      </c>
    </row>
    <row r="56" spans="1:9" x14ac:dyDescent="0.25">
      <c r="A56" s="53">
        <v>1</v>
      </c>
      <c r="B56" s="98">
        <v>2</v>
      </c>
      <c r="C56" s="99"/>
      <c r="D56" s="53">
        <v>3</v>
      </c>
      <c r="E56" s="53">
        <v>4</v>
      </c>
      <c r="F56" s="53">
        <v>5</v>
      </c>
      <c r="G56" s="53">
        <v>6</v>
      </c>
    </row>
    <row r="57" spans="1:9" ht="31.5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132318.96</v>
      </c>
      <c r="F57" s="20">
        <v>115884.29</v>
      </c>
      <c r="G57" s="12">
        <f>E57-F57</f>
        <v>16434.669999999998</v>
      </c>
      <c r="I57" s="22"/>
    </row>
    <row r="58" spans="1:9" ht="32.25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132318.96</v>
      </c>
      <c r="F59" s="20">
        <f>SUM(F57:F58)</f>
        <v>115884.29</v>
      </c>
      <c r="G59" s="12">
        <f>SUM(G57:G58)</f>
        <v>16434.669999999998</v>
      </c>
    </row>
  </sheetData>
  <mergeCells count="55">
    <mergeCell ref="B57:C57"/>
    <mergeCell ref="B58:C58"/>
    <mergeCell ref="A59:C59"/>
    <mergeCell ref="D49:F49"/>
    <mergeCell ref="D50:F50"/>
    <mergeCell ref="D51:F51"/>
    <mergeCell ref="A53:I53"/>
    <mergeCell ref="B55:C55"/>
    <mergeCell ref="B56:C56"/>
    <mergeCell ref="A47:I47"/>
    <mergeCell ref="B43:C43"/>
    <mergeCell ref="H43:I43"/>
    <mergeCell ref="A44:D44"/>
    <mergeCell ref="F44:G44"/>
    <mergeCell ref="H44:I44"/>
    <mergeCell ref="B26:C26"/>
    <mergeCell ref="B27:C27"/>
    <mergeCell ref="H41:I41"/>
    <mergeCell ref="B42:C42"/>
    <mergeCell ref="F42:G42"/>
    <mergeCell ref="H42:I42"/>
    <mergeCell ref="A35:I35"/>
    <mergeCell ref="A37:G37"/>
    <mergeCell ref="A38:G38"/>
    <mergeCell ref="A39:G39"/>
    <mergeCell ref="B41:C41"/>
    <mergeCell ref="F41:G41"/>
    <mergeCell ref="A33:E33"/>
    <mergeCell ref="A19:I19"/>
    <mergeCell ref="A21:A22"/>
    <mergeCell ref="B21:C22"/>
    <mergeCell ref="D21:D22"/>
    <mergeCell ref="E21:E22"/>
    <mergeCell ref="F21:G21"/>
    <mergeCell ref="H21:I21"/>
    <mergeCell ref="B28:C28"/>
    <mergeCell ref="B29:C29"/>
    <mergeCell ref="B30:C30"/>
    <mergeCell ref="B31:C31"/>
    <mergeCell ref="B32:C32"/>
    <mergeCell ref="B23:C23"/>
    <mergeCell ref="B24:C24"/>
    <mergeCell ref="B25:C25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4" r:id="rId2" location="!/workplanning?mainForm=true"/>
  </hyperlinks>
  <pageMargins left="0.11811023622047245" right="0.11811023622047245" top="0.15748031496062992" bottom="0.15748031496062992" header="0" footer="0"/>
  <pageSetup paperSize="9" scale="58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40" zoomScale="70" zoomScaleNormal="70" workbookViewId="0">
      <selection activeCell="E62" sqref="E62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99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634.77</v>
      </c>
      <c r="I17" s="51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56" t="s">
        <v>6</v>
      </c>
      <c r="G22" s="56" t="s">
        <v>7</v>
      </c>
      <c r="H22" s="56" t="s">
        <v>6</v>
      </c>
      <c r="I22" s="56" t="s">
        <v>8</v>
      </c>
    </row>
    <row r="23" spans="1:9" s="2" customFormat="1" x14ac:dyDescent="0.25">
      <c r="A23" s="54">
        <v>1</v>
      </c>
      <c r="B23" s="113">
        <v>2</v>
      </c>
      <c r="C23" s="114"/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4">
        <v>8</v>
      </c>
    </row>
    <row r="24" spans="1:9" s="2" customFormat="1" ht="31.5" customHeight="1" x14ac:dyDescent="0.25">
      <c r="A24" s="54">
        <v>1</v>
      </c>
      <c r="B24" s="128" t="s">
        <v>53</v>
      </c>
      <c r="C24" s="129"/>
      <c r="D24" s="54" t="s">
        <v>24</v>
      </c>
      <c r="E24" s="62">
        <v>1.32</v>
      </c>
      <c r="F24" s="12">
        <f>H17</f>
        <v>634.77</v>
      </c>
      <c r="G24" s="14">
        <v>8918.5499999999993</v>
      </c>
      <c r="H24" s="13">
        <f>F24</f>
        <v>634.77</v>
      </c>
      <c r="I24" s="14">
        <v>8918.5499999999993</v>
      </c>
    </row>
    <row r="25" spans="1:9" s="2" customFormat="1" ht="16.5" customHeight="1" x14ac:dyDescent="0.25">
      <c r="A25" s="54">
        <v>2</v>
      </c>
      <c r="B25" s="128" t="s">
        <v>54</v>
      </c>
      <c r="C25" s="151"/>
      <c r="D25" s="54" t="s">
        <v>24</v>
      </c>
      <c r="E25" s="62">
        <v>3.09</v>
      </c>
      <c r="F25" s="12">
        <f>H17</f>
        <v>634.77</v>
      </c>
      <c r="G25" s="14">
        <v>20874.16</v>
      </c>
      <c r="H25" s="13">
        <f t="shared" ref="H25:H32" si="0">F25</f>
        <v>634.77</v>
      </c>
      <c r="I25" s="14">
        <v>8531.32</v>
      </c>
    </row>
    <row r="26" spans="1:9" s="2" customFormat="1" ht="15.75" customHeight="1" x14ac:dyDescent="0.25">
      <c r="A26" s="54">
        <v>3</v>
      </c>
      <c r="B26" s="128" t="s">
        <v>61</v>
      </c>
      <c r="C26" s="151"/>
      <c r="D26" s="54" t="s">
        <v>24</v>
      </c>
      <c r="E26" s="62">
        <v>0.38</v>
      </c>
      <c r="F26" s="12">
        <f>H17</f>
        <v>634.77</v>
      </c>
      <c r="G26" s="14">
        <v>2567.0100000000002</v>
      </c>
      <c r="H26" s="13">
        <f t="shared" si="0"/>
        <v>634.77</v>
      </c>
      <c r="I26" s="14">
        <v>2567.0100000000002</v>
      </c>
    </row>
    <row r="27" spans="1:9" s="2" customFormat="1" x14ac:dyDescent="0.25">
      <c r="A27" s="54">
        <v>4</v>
      </c>
      <c r="B27" s="128" t="s">
        <v>55</v>
      </c>
      <c r="C27" s="129"/>
      <c r="D27" s="54" t="s">
        <v>24</v>
      </c>
      <c r="E27" s="62">
        <v>1.52</v>
      </c>
      <c r="F27" s="12">
        <f>H17</f>
        <v>634.77</v>
      </c>
      <c r="G27" s="14">
        <v>10268.36</v>
      </c>
      <c r="H27" s="13">
        <f t="shared" si="0"/>
        <v>634.77</v>
      </c>
      <c r="I27" s="14">
        <v>10268.36</v>
      </c>
    </row>
    <row r="28" spans="1:9" s="2" customFormat="1" x14ac:dyDescent="0.25">
      <c r="A28" s="54">
        <v>5</v>
      </c>
      <c r="B28" s="128" t="s">
        <v>56</v>
      </c>
      <c r="C28" s="129"/>
      <c r="D28" s="54" t="s">
        <v>24</v>
      </c>
      <c r="E28" s="62">
        <v>4.29</v>
      </c>
      <c r="F28" s="12">
        <f>H17</f>
        <v>634.77</v>
      </c>
      <c r="G28" s="14">
        <v>28985.23</v>
      </c>
      <c r="H28" s="13">
        <f t="shared" si="0"/>
        <v>634.77</v>
      </c>
      <c r="I28" s="14">
        <v>28985.23</v>
      </c>
    </row>
    <row r="29" spans="1:9" s="2" customFormat="1" ht="27.75" customHeight="1" x14ac:dyDescent="0.25">
      <c r="A29" s="54">
        <v>6</v>
      </c>
      <c r="B29" s="128" t="s">
        <v>57</v>
      </c>
      <c r="C29" s="129"/>
      <c r="D29" s="54" t="s">
        <v>24</v>
      </c>
      <c r="E29" s="62">
        <v>0.93</v>
      </c>
      <c r="F29" s="12">
        <f>H17</f>
        <v>634.77</v>
      </c>
      <c r="G29" s="14">
        <v>6285.16</v>
      </c>
      <c r="H29" s="13">
        <f t="shared" si="0"/>
        <v>634.77</v>
      </c>
      <c r="I29" s="14">
        <v>42975.519999999997</v>
      </c>
    </row>
    <row r="30" spans="1:9" s="2" customFormat="1" ht="29.25" customHeight="1" x14ac:dyDescent="0.25">
      <c r="A30" s="54">
        <v>7</v>
      </c>
      <c r="B30" s="128" t="s">
        <v>58</v>
      </c>
      <c r="C30" s="129"/>
      <c r="D30" s="54" t="s">
        <v>24</v>
      </c>
      <c r="E30" s="62">
        <v>1.0900000000000001</v>
      </c>
      <c r="F30" s="12">
        <f>H17</f>
        <v>634.77</v>
      </c>
      <c r="G30" s="14">
        <v>7363.81</v>
      </c>
      <c r="H30" s="13">
        <f t="shared" si="0"/>
        <v>634.77</v>
      </c>
      <c r="I30" s="14">
        <v>3561.67</v>
      </c>
    </row>
    <row r="31" spans="1:9" s="2" customFormat="1" x14ac:dyDescent="0.25">
      <c r="A31" s="54">
        <v>8</v>
      </c>
      <c r="B31" s="128" t="s">
        <v>59</v>
      </c>
      <c r="C31" s="129"/>
      <c r="D31" s="54" t="s">
        <v>24</v>
      </c>
      <c r="E31" s="62">
        <v>0.16</v>
      </c>
      <c r="F31" s="12">
        <f>H17</f>
        <v>634.77</v>
      </c>
      <c r="G31" s="14">
        <v>1078.6500000000001</v>
      </c>
      <c r="H31" s="13">
        <f t="shared" si="0"/>
        <v>634.77</v>
      </c>
      <c r="I31" s="14">
        <v>228.35</v>
      </c>
    </row>
    <row r="32" spans="1:9" s="2" customFormat="1" ht="32.25" customHeight="1" x14ac:dyDescent="0.25">
      <c r="A32" s="54">
        <v>9</v>
      </c>
      <c r="B32" s="128" t="s">
        <v>60</v>
      </c>
      <c r="C32" s="129"/>
      <c r="D32" s="54" t="s">
        <v>24</v>
      </c>
      <c r="E32" s="62">
        <v>1.61</v>
      </c>
      <c r="F32" s="12">
        <f>H17</f>
        <v>634.77</v>
      </c>
      <c r="G32" s="12">
        <v>10876.96</v>
      </c>
      <c r="H32" s="13">
        <f t="shared" si="0"/>
        <v>634.77</v>
      </c>
      <c r="I32" s="14">
        <v>13040.62</v>
      </c>
    </row>
    <row r="33" spans="1:9" s="52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97217.889999999985</v>
      </c>
      <c r="H33" s="10" t="s">
        <v>39</v>
      </c>
      <c r="I33" s="15">
        <f>SUM(I24:I32)</f>
        <v>119076.62999999999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E46</f>
        <v>47376.2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56" t="s">
        <v>0</v>
      </c>
      <c r="B41" s="143" t="s">
        <v>32</v>
      </c>
      <c r="C41" s="146"/>
      <c r="D41" s="56" t="s">
        <v>33</v>
      </c>
      <c r="E41" s="56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56.25" customHeight="1" x14ac:dyDescent="0.25">
      <c r="A43" s="54">
        <v>1</v>
      </c>
      <c r="B43" s="111" t="s">
        <v>213</v>
      </c>
      <c r="C43" s="112"/>
      <c r="D43" s="53" t="s">
        <v>65</v>
      </c>
      <c r="E43" s="12">
        <v>7832</v>
      </c>
      <c r="F43" s="58">
        <v>1</v>
      </c>
      <c r="G43" s="59" t="s">
        <v>66</v>
      </c>
      <c r="H43" s="113" t="s">
        <v>212</v>
      </c>
      <c r="I43" s="114"/>
    </row>
    <row r="44" spans="1:9" s="16" customFormat="1" ht="56.25" customHeight="1" x14ac:dyDescent="0.25">
      <c r="A44" s="54">
        <v>2</v>
      </c>
      <c r="B44" s="111" t="s">
        <v>214</v>
      </c>
      <c r="C44" s="112"/>
      <c r="D44" s="53" t="s">
        <v>65</v>
      </c>
      <c r="E44" s="12">
        <v>37150.199999999997</v>
      </c>
      <c r="F44" s="54">
        <v>1</v>
      </c>
      <c r="G44" s="55" t="s">
        <v>66</v>
      </c>
      <c r="H44" s="113" t="s">
        <v>215</v>
      </c>
      <c r="I44" s="114"/>
    </row>
    <row r="45" spans="1:9" s="16" customFormat="1" ht="56.25" customHeight="1" x14ac:dyDescent="0.25">
      <c r="A45" s="54">
        <v>3</v>
      </c>
      <c r="B45" s="111" t="s">
        <v>216</v>
      </c>
      <c r="C45" s="112"/>
      <c r="D45" s="53" t="s">
        <v>65</v>
      </c>
      <c r="E45" s="12">
        <v>2394</v>
      </c>
      <c r="F45" s="54">
        <v>1</v>
      </c>
      <c r="G45" s="55" t="s">
        <v>66</v>
      </c>
      <c r="H45" s="113" t="s">
        <v>217</v>
      </c>
      <c r="I45" s="114"/>
    </row>
    <row r="46" spans="1:9" ht="34.5" customHeight="1" x14ac:dyDescent="0.25">
      <c r="A46" s="158" t="s">
        <v>38</v>
      </c>
      <c r="B46" s="159"/>
      <c r="C46" s="159"/>
      <c r="D46" s="160"/>
      <c r="E46" s="12">
        <f>SUM(E43:E45)</f>
        <v>47376.2</v>
      </c>
      <c r="F46" s="98" t="s">
        <v>39</v>
      </c>
      <c r="G46" s="157"/>
      <c r="H46" s="161" t="s">
        <v>52</v>
      </c>
      <c r="I46" s="162"/>
    </row>
    <row r="48" spans="1:9" x14ac:dyDescent="0.25">
      <c r="A48" s="3" t="s">
        <v>40</v>
      </c>
      <c r="H48" s="19">
        <v>32426.01</v>
      </c>
      <c r="I48" s="3" t="s">
        <v>28</v>
      </c>
    </row>
    <row r="49" spans="1:9" ht="36.75" customHeight="1" x14ac:dyDescent="0.25">
      <c r="A49" s="105" t="s">
        <v>37</v>
      </c>
      <c r="B49" s="105"/>
      <c r="C49" s="105"/>
      <c r="D49" s="105"/>
      <c r="E49" s="105"/>
      <c r="F49" s="105"/>
      <c r="G49" s="105"/>
      <c r="H49" s="105"/>
      <c r="I49" s="105"/>
    </row>
    <row r="51" spans="1:9" s="26" customFormat="1" ht="56.25" customHeight="1" x14ac:dyDescent="0.2">
      <c r="A51" s="56" t="s">
        <v>0</v>
      </c>
      <c r="B51" s="56" t="s">
        <v>41</v>
      </c>
      <c r="C51" s="56" t="s">
        <v>42</v>
      </c>
      <c r="D51" s="143" t="s">
        <v>43</v>
      </c>
      <c r="E51" s="165"/>
      <c r="F51" s="146"/>
    </row>
    <row r="52" spans="1:9" s="2" customFormat="1" x14ac:dyDescent="0.25">
      <c r="A52" s="54">
        <v>1</v>
      </c>
      <c r="B52" s="54">
        <v>2</v>
      </c>
      <c r="C52" s="54">
        <v>3</v>
      </c>
      <c r="D52" s="113">
        <v>4</v>
      </c>
      <c r="E52" s="166"/>
      <c r="F52" s="156"/>
    </row>
    <row r="53" spans="1:9" x14ac:dyDescent="0.25">
      <c r="A53" s="54" t="s">
        <v>39</v>
      </c>
      <c r="B53" s="54" t="s">
        <v>39</v>
      </c>
      <c r="C53" s="54" t="s">
        <v>39</v>
      </c>
      <c r="D53" s="109" t="s">
        <v>39</v>
      </c>
      <c r="E53" s="110"/>
      <c r="F53" s="110"/>
    </row>
    <row r="55" spans="1:9" ht="69.75" customHeight="1" x14ac:dyDescent="0.25">
      <c r="A55" s="105" t="s">
        <v>44</v>
      </c>
      <c r="B55" s="106"/>
      <c r="C55" s="106"/>
      <c r="D55" s="106"/>
      <c r="E55" s="106"/>
      <c r="F55" s="106"/>
      <c r="G55" s="106"/>
      <c r="H55" s="106"/>
      <c r="I55" s="106"/>
    </row>
    <row r="57" spans="1:9" ht="78.75" x14ac:dyDescent="0.25">
      <c r="A57" s="53" t="s">
        <v>0</v>
      </c>
      <c r="B57" s="98" t="s">
        <v>45</v>
      </c>
      <c r="C57" s="99"/>
      <c r="D57" s="53" t="s">
        <v>46</v>
      </c>
      <c r="E57" s="53" t="s">
        <v>47</v>
      </c>
      <c r="F57" s="53" t="s">
        <v>48</v>
      </c>
      <c r="G57" s="53" t="s">
        <v>49</v>
      </c>
    </row>
    <row r="58" spans="1:9" x14ac:dyDescent="0.25">
      <c r="A58" s="53">
        <v>1</v>
      </c>
      <c r="B58" s="98">
        <v>2</v>
      </c>
      <c r="C58" s="99"/>
      <c r="D58" s="53">
        <v>3</v>
      </c>
      <c r="E58" s="53">
        <v>4</v>
      </c>
      <c r="F58" s="53">
        <v>5</v>
      </c>
      <c r="G58" s="53">
        <v>6</v>
      </c>
    </row>
    <row r="59" spans="1:9" ht="31.5" customHeight="1" x14ac:dyDescent="0.25">
      <c r="A59" s="11">
        <v>1</v>
      </c>
      <c r="B59" s="100" t="s">
        <v>50</v>
      </c>
      <c r="C59" s="101"/>
      <c r="D59" s="20">
        <v>0</v>
      </c>
      <c r="E59" s="20">
        <f>G33+H48</f>
        <v>129643.89999999998</v>
      </c>
      <c r="F59" s="20">
        <v>119904.87</v>
      </c>
      <c r="G59" s="12">
        <f>E59-F59</f>
        <v>9739.0299999999843</v>
      </c>
      <c r="I59" s="22"/>
    </row>
    <row r="60" spans="1:9" ht="32.25" customHeight="1" x14ac:dyDescent="0.25">
      <c r="A60" s="11">
        <v>2</v>
      </c>
      <c r="B60" s="100" t="s">
        <v>51</v>
      </c>
      <c r="C60" s="101"/>
      <c r="D60" s="20">
        <v>0</v>
      </c>
      <c r="E60" s="20" t="s">
        <v>39</v>
      </c>
      <c r="F60" s="20" t="s">
        <v>39</v>
      </c>
      <c r="G60" s="12" t="s">
        <v>39</v>
      </c>
    </row>
    <row r="61" spans="1:9" x14ac:dyDescent="0.25">
      <c r="A61" s="102" t="s">
        <v>38</v>
      </c>
      <c r="B61" s="103"/>
      <c r="C61" s="104"/>
      <c r="D61" s="20">
        <f>SUM(D59:D60)</f>
        <v>0</v>
      </c>
      <c r="E61" s="20">
        <f>SUM(E59:E60)</f>
        <v>129643.89999999998</v>
      </c>
      <c r="F61" s="20">
        <f>SUM(F59:F60)</f>
        <v>119904.87</v>
      </c>
      <c r="G61" s="12">
        <f>SUM(G59:G60)</f>
        <v>9739.0299999999843</v>
      </c>
    </row>
  </sheetData>
  <mergeCells count="59">
    <mergeCell ref="B59:C59"/>
    <mergeCell ref="B60:C60"/>
    <mergeCell ref="A61:C61"/>
    <mergeCell ref="D51:F51"/>
    <mergeCell ref="D52:F52"/>
    <mergeCell ref="D53:F53"/>
    <mergeCell ref="A55:I55"/>
    <mergeCell ref="B57:C57"/>
    <mergeCell ref="B58:C58"/>
    <mergeCell ref="A49:I49"/>
    <mergeCell ref="B45:C45"/>
    <mergeCell ref="H45:I45"/>
    <mergeCell ref="A46:D46"/>
    <mergeCell ref="F46:G46"/>
    <mergeCell ref="H46:I46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</mergeCells>
  <hyperlinks>
    <hyperlink ref="C15" r:id="rId1" display="upravdom19.12@mail.ru"/>
    <hyperlink ref="H46" r:id="rId2" location="!/workplanning?mainForm=true"/>
  </hyperlinks>
  <pageMargins left="0.11811023622047245" right="0.11811023622047245" top="0.15748031496062992" bottom="0.15748031496062992" header="0" footer="0"/>
  <pageSetup paperSize="9" scale="54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"/>
  <sheetViews>
    <sheetView topLeftCell="A13" zoomScale="90" zoomScaleNormal="90" workbookViewId="0">
      <selection activeCell="C3" sqref="C3:C28"/>
    </sheetView>
  </sheetViews>
  <sheetFormatPr defaultRowHeight="15" x14ac:dyDescent="0.25"/>
  <cols>
    <col min="1" max="1" width="41.7109375" style="57" customWidth="1"/>
    <col min="2" max="2" width="14" style="64" customWidth="1"/>
    <col min="3" max="3" width="17.7109375" style="64" customWidth="1"/>
    <col min="4" max="16384" width="9.140625" style="64"/>
  </cols>
  <sheetData>
    <row r="2" spans="1:3" x14ac:dyDescent="0.25">
      <c r="A2" s="66"/>
      <c r="B2" s="61" t="s">
        <v>73</v>
      </c>
      <c r="C2" s="61" t="s">
        <v>74</v>
      </c>
    </row>
    <row r="3" spans="1:3" ht="38.25" customHeight="1" x14ac:dyDescent="0.25">
      <c r="A3" s="66" t="s">
        <v>75</v>
      </c>
      <c r="B3" s="65">
        <v>175384.71000000002</v>
      </c>
      <c r="C3" s="65">
        <v>146512.30000000002</v>
      </c>
    </row>
    <row r="4" spans="1:3" ht="38.25" customHeight="1" x14ac:dyDescent="0.25">
      <c r="A4" s="66" t="s">
        <v>76</v>
      </c>
      <c r="B4" s="65">
        <v>170864.37</v>
      </c>
      <c r="C4" s="65">
        <v>153292.09</v>
      </c>
    </row>
    <row r="5" spans="1:3" ht="38.25" customHeight="1" x14ac:dyDescent="0.25">
      <c r="A5" s="66" t="s">
        <v>77</v>
      </c>
      <c r="B5" s="65">
        <v>519189.79</v>
      </c>
      <c r="C5" s="65">
        <v>418365.58999999997</v>
      </c>
    </row>
    <row r="6" spans="1:3" ht="38.25" customHeight="1" x14ac:dyDescent="0.25">
      <c r="A6" s="66" t="s">
        <v>78</v>
      </c>
      <c r="B6" s="65">
        <v>406103.76</v>
      </c>
      <c r="C6" s="65">
        <v>349029.72</v>
      </c>
    </row>
    <row r="7" spans="1:3" ht="38.25" customHeight="1" x14ac:dyDescent="0.25">
      <c r="A7" s="66" t="s">
        <v>79</v>
      </c>
      <c r="B7" s="65">
        <v>168249.94</v>
      </c>
      <c r="C7" s="65">
        <v>127989.41</v>
      </c>
    </row>
    <row r="8" spans="1:3" ht="38.25" customHeight="1" x14ac:dyDescent="0.25">
      <c r="A8" s="66" t="s">
        <v>80</v>
      </c>
      <c r="B8" s="65">
        <v>127234.87</v>
      </c>
      <c r="C8" s="65">
        <v>102748.82999999999</v>
      </c>
    </row>
    <row r="9" spans="1:3" ht="34.5" customHeight="1" x14ac:dyDescent="0.25">
      <c r="A9" s="66" t="s">
        <v>81</v>
      </c>
      <c r="B9" s="65">
        <v>144579.06</v>
      </c>
      <c r="C9" s="65">
        <v>120723.29</v>
      </c>
    </row>
    <row r="10" spans="1:3" ht="38.25" customHeight="1" x14ac:dyDescent="0.25">
      <c r="A10" s="66" t="s">
        <v>82</v>
      </c>
      <c r="B10" s="65">
        <v>129731.13</v>
      </c>
      <c r="C10" s="65">
        <v>102377.53</v>
      </c>
    </row>
    <row r="11" spans="1:3" ht="38.25" customHeight="1" x14ac:dyDescent="0.25">
      <c r="A11" s="66" t="s">
        <v>83</v>
      </c>
      <c r="B11" s="65">
        <v>133039.54</v>
      </c>
      <c r="C11" s="65">
        <v>140229.21000000002</v>
      </c>
    </row>
    <row r="12" spans="1:3" ht="38.25" customHeight="1" x14ac:dyDescent="0.25">
      <c r="A12" s="66" t="s">
        <v>85</v>
      </c>
      <c r="B12" s="65">
        <v>53101.48</v>
      </c>
      <c r="C12" s="65">
        <v>44474.18</v>
      </c>
    </row>
    <row r="13" spans="1:3" ht="38.25" customHeight="1" x14ac:dyDescent="0.25">
      <c r="A13" s="66" t="s">
        <v>86</v>
      </c>
      <c r="B13" s="65">
        <v>54204.299999999996</v>
      </c>
      <c r="C13" s="65">
        <v>45953.440000000002</v>
      </c>
    </row>
    <row r="14" spans="1:3" ht="38.25" customHeight="1" x14ac:dyDescent="0.25">
      <c r="A14" s="66" t="s">
        <v>87</v>
      </c>
      <c r="B14" s="65">
        <v>53767.509999999995</v>
      </c>
      <c r="C14" s="65">
        <v>47426.6</v>
      </c>
    </row>
    <row r="15" spans="1:3" ht="38.25" customHeight="1" x14ac:dyDescent="0.25">
      <c r="A15" s="66" t="s">
        <v>88</v>
      </c>
      <c r="B15" s="65">
        <v>54551.570000000007</v>
      </c>
      <c r="C15" s="65">
        <v>47892.77</v>
      </c>
    </row>
    <row r="16" spans="1:3" ht="38.25" customHeight="1" x14ac:dyDescent="0.25">
      <c r="A16" s="66" t="s">
        <v>84</v>
      </c>
      <c r="B16" s="65">
        <v>194727.41</v>
      </c>
      <c r="C16" s="65">
        <v>176052.89</v>
      </c>
    </row>
    <row r="17" spans="1:3" ht="38.25" customHeight="1" x14ac:dyDescent="0.25">
      <c r="A17" s="66" t="s">
        <v>89</v>
      </c>
      <c r="B17" s="65">
        <v>47995.56</v>
      </c>
      <c r="C17" s="65">
        <v>62756.829999999994</v>
      </c>
    </row>
    <row r="18" spans="1:3" ht="38.25" customHeight="1" x14ac:dyDescent="0.25">
      <c r="A18" s="66" t="s">
        <v>90</v>
      </c>
      <c r="B18" s="65">
        <v>52754.3</v>
      </c>
      <c r="C18" s="65">
        <v>42082.239999999998</v>
      </c>
    </row>
    <row r="19" spans="1:3" ht="38.25" customHeight="1" x14ac:dyDescent="0.25">
      <c r="A19" s="66" t="s">
        <v>91</v>
      </c>
      <c r="B19" s="65">
        <v>167723.37999999998</v>
      </c>
      <c r="C19" s="65">
        <v>163657.41</v>
      </c>
    </row>
    <row r="20" spans="1:3" ht="38.25" customHeight="1" x14ac:dyDescent="0.25">
      <c r="A20" s="66" t="s">
        <v>92</v>
      </c>
      <c r="B20" s="65">
        <v>121888.5</v>
      </c>
      <c r="C20" s="65">
        <v>107592.3</v>
      </c>
    </row>
    <row r="21" spans="1:3" ht="38.25" customHeight="1" x14ac:dyDescent="0.25">
      <c r="A21" s="66" t="s">
        <v>93</v>
      </c>
      <c r="B21" s="65">
        <v>119702.88999999997</v>
      </c>
      <c r="C21" s="65">
        <v>126966.96</v>
      </c>
    </row>
    <row r="22" spans="1:3" ht="38.25" customHeight="1" x14ac:dyDescent="0.25">
      <c r="A22" s="66" t="s">
        <v>94</v>
      </c>
      <c r="B22" s="65">
        <v>179651.06</v>
      </c>
      <c r="C22" s="65">
        <v>138670.88</v>
      </c>
    </row>
    <row r="23" spans="1:3" ht="38.25" customHeight="1" x14ac:dyDescent="0.25">
      <c r="A23" s="66" t="s">
        <v>95</v>
      </c>
      <c r="B23" s="65">
        <v>112513.71999999999</v>
      </c>
      <c r="C23" s="65">
        <v>144219.61000000002</v>
      </c>
    </row>
    <row r="24" spans="1:3" ht="38.25" customHeight="1" x14ac:dyDescent="0.25">
      <c r="A24" s="66" t="s">
        <v>96</v>
      </c>
      <c r="B24" s="65">
        <v>170987.49</v>
      </c>
      <c r="C24" s="65">
        <v>135198.40000000002</v>
      </c>
    </row>
    <row r="25" spans="1:3" ht="38.25" customHeight="1" x14ac:dyDescent="0.25">
      <c r="A25" s="66" t="s">
        <v>97</v>
      </c>
      <c r="B25" s="65">
        <v>112534.40000000001</v>
      </c>
      <c r="C25" s="65">
        <v>154734.02999999997</v>
      </c>
    </row>
    <row r="26" spans="1:3" ht="38.25" customHeight="1" x14ac:dyDescent="0.25">
      <c r="A26" s="66" t="s">
        <v>98</v>
      </c>
      <c r="B26" s="65">
        <v>131115.84999999998</v>
      </c>
      <c r="C26" s="65">
        <v>103952.5</v>
      </c>
    </row>
    <row r="27" spans="1:3" ht="38.25" customHeight="1" x14ac:dyDescent="0.25">
      <c r="A27" s="66" t="s">
        <v>100</v>
      </c>
      <c r="B27" s="65">
        <v>132318.96</v>
      </c>
      <c r="C27" s="65">
        <v>107973.75999999999</v>
      </c>
    </row>
    <row r="28" spans="1:3" ht="38.25" customHeight="1" x14ac:dyDescent="0.25">
      <c r="A28" s="66" t="s">
        <v>99</v>
      </c>
      <c r="B28" s="65">
        <v>129643.89999999998</v>
      </c>
      <c r="C28" s="65">
        <v>151502.63999999998</v>
      </c>
    </row>
    <row r="29" spans="1:3" s="69" customFormat="1" ht="38.25" customHeight="1" x14ac:dyDescent="0.2">
      <c r="A29" s="67" t="s">
        <v>38</v>
      </c>
      <c r="B29" s="68">
        <v>3863559.4499999997</v>
      </c>
      <c r="C29" s="68">
        <v>3462375.4099999997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="80" zoomScaleNormal="80" workbookViewId="0">
      <selection activeCell="H41" sqref="H41:I41"/>
    </sheetView>
  </sheetViews>
  <sheetFormatPr defaultRowHeight="15.75" x14ac:dyDescent="0.25"/>
  <cols>
    <col min="1" max="1" width="9.140625" style="3"/>
    <col min="2" max="2" width="23.28515625" style="3" customWidth="1"/>
    <col min="3" max="3" width="27.140625" style="3" customWidth="1"/>
    <col min="4" max="9" width="17.5703125" style="3" customWidth="1"/>
    <col min="10" max="10" width="7.140625" style="3" customWidth="1"/>
    <col min="11" max="11" width="9.140625" style="3" customWidth="1"/>
    <col min="12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77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18">
        <v>2542.1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x14ac:dyDescent="0.25">
      <c r="A21" s="118" t="s">
        <v>0</v>
      </c>
      <c r="B21" s="131" t="s">
        <v>1</v>
      </c>
      <c r="C21" s="132"/>
      <c r="D21" s="118" t="s">
        <v>2</v>
      </c>
      <c r="E21" s="118" t="s">
        <v>3</v>
      </c>
      <c r="F21" s="118" t="s">
        <v>4</v>
      </c>
      <c r="G21" s="118"/>
      <c r="H21" s="118" t="s">
        <v>5</v>
      </c>
      <c r="I21" s="118"/>
    </row>
    <row r="22" spans="1:9" ht="94.5" x14ac:dyDescent="0.25">
      <c r="A22" s="118"/>
      <c r="B22" s="133"/>
      <c r="C22" s="134"/>
      <c r="D22" s="118"/>
      <c r="E22" s="118"/>
      <c r="F22" s="29" t="s">
        <v>6</v>
      </c>
      <c r="G22" s="29" t="s">
        <v>7</v>
      </c>
      <c r="H22" s="29" t="s">
        <v>6</v>
      </c>
      <c r="I22" s="29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0.75" customHeight="1" x14ac:dyDescent="0.25">
      <c r="A24" s="31">
        <v>1</v>
      </c>
      <c r="B24" s="128" t="s">
        <v>53</v>
      </c>
      <c r="C24" s="129"/>
      <c r="D24" s="31" t="s">
        <v>24</v>
      </c>
      <c r="E24" s="31">
        <v>1.32</v>
      </c>
      <c r="F24" s="12">
        <f>H17</f>
        <v>2542.1</v>
      </c>
      <c r="G24" s="14">
        <v>35716.36</v>
      </c>
      <c r="H24" s="13">
        <f t="shared" ref="H24:H32" si="0">F24</f>
        <v>2542.1</v>
      </c>
      <c r="I24" s="14">
        <v>35716.36</v>
      </c>
    </row>
    <row r="25" spans="1:9" s="2" customFormat="1" ht="31.5" customHeight="1" x14ac:dyDescent="0.25">
      <c r="A25" s="31">
        <v>2</v>
      </c>
      <c r="B25" s="128" t="s">
        <v>54</v>
      </c>
      <c r="C25" s="129"/>
      <c r="D25" s="31" t="s">
        <v>24</v>
      </c>
      <c r="E25" s="31">
        <v>3.09</v>
      </c>
      <c r="F25" s="12">
        <f>H17</f>
        <v>2542.1</v>
      </c>
      <c r="G25" s="14">
        <v>83595.41</v>
      </c>
      <c r="H25" s="13">
        <f t="shared" si="0"/>
        <v>2542.1</v>
      </c>
      <c r="I25" s="14">
        <v>26406.23</v>
      </c>
    </row>
    <row r="26" spans="1:9" s="2" customFormat="1" ht="18.75" customHeight="1" x14ac:dyDescent="0.25">
      <c r="A26" s="31">
        <v>3</v>
      </c>
      <c r="B26" s="128" t="s">
        <v>61</v>
      </c>
      <c r="C26" s="129"/>
      <c r="D26" s="31" t="s">
        <v>24</v>
      </c>
      <c r="E26" s="31">
        <v>0.38</v>
      </c>
      <c r="F26" s="12">
        <f>H17</f>
        <v>2542.1</v>
      </c>
      <c r="G26" s="14">
        <v>10280.549999999999</v>
      </c>
      <c r="H26" s="13">
        <f>F26</f>
        <v>2542.1</v>
      </c>
      <c r="I26" s="14">
        <v>10280.549999999999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31">
        <v>1.52</v>
      </c>
      <c r="F27" s="12">
        <f>H17</f>
        <v>2542.1</v>
      </c>
      <c r="G27" s="14">
        <v>41122</v>
      </c>
      <c r="H27" s="13">
        <f t="shared" si="0"/>
        <v>2542.1</v>
      </c>
      <c r="I27" s="14">
        <v>41122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31">
        <v>4.29</v>
      </c>
      <c r="F28" s="12">
        <f>H17</f>
        <v>2542.1</v>
      </c>
      <c r="G28" s="14">
        <v>116078.16</v>
      </c>
      <c r="H28" s="13">
        <f t="shared" si="0"/>
        <v>2542.1</v>
      </c>
      <c r="I28" s="14">
        <v>116078.16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31">
        <v>0.93</v>
      </c>
      <c r="F29" s="12">
        <f>H17</f>
        <v>2542.1</v>
      </c>
      <c r="G29" s="14">
        <v>25170.42</v>
      </c>
      <c r="H29" s="13">
        <f t="shared" si="0"/>
        <v>2542.1</v>
      </c>
      <c r="I29" s="14">
        <v>14452.04</v>
      </c>
    </row>
    <row r="30" spans="1:9" s="2" customFormat="1" ht="29.25" customHeight="1" x14ac:dyDescent="0.25">
      <c r="A30" s="31">
        <v>7</v>
      </c>
      <c r="B30" s="128" t="s">
        <v>58</v>
      </c>
      <c r="C30" s="129"/>
      <c r="D30" s="31" t="s">
        <v>24</v>
      </c>
      <c r="E30" s="31">
        <v>1.0900000000000001</v>
      </c>
      <c r="F30" s="12">
        <f>H17</f>
        <v>2542.1</v>
      </c>
      <c r="G30" s="14">
        <v>29490.09</v>
      </c>
      <c r="H30" s="13">
        <f t="shared" si="0"/>
        <v>2542.1</v>
      </c>
      <c r="I30" s="14">
        <v>24937.08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31">
        <v>0.16</v>
      </c>
      <c r="F31" s="12">
        <f>H17</f>
        <v>2542.1</v>
      </c>
      <c r="G31" s="14">
        <v>4319.67</v>
      </c>
      <c r="H31" s="13">
        <f t="shared" si="0"/>
        <v>2542.1</v>
      </c>
      <c r="I31" s="14">
        <v>2718.16</v>
      </c>
    </row>
    <row r="32" spans="1:9" s="2" customFormat="1" ht="32.25" customHeight="1" x14ac:dyDescent="0.25">
      <c r="A32" s="31">
        <v>9</v>
      </c>
      <c r="B32" s="128" t="s">
        <v>60</v>
      </c>
      <c r="C32" s="129"/>
      <c r="D32" s="31" t="s">
        <v>24</v>
      </c>
      <c r="E32" s="31">
        <v>1.61</v>
      </c>
      <c r="F32" s="12">
        <f>H17</f>
        <v>2542.1</v>
      </c>
      <c r="G32" s="12">
        <v>43559.43</v>
      </c>
      <c r="H32" s="13">
        <f t="shared" si="0"/>
        <v>2542.1</v>
      </c>
      <c r="I32" s="14">
        <v>16797.310000000001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389332.08999999997</v>
      </c>
      <c r="H33" s="10" t="s">
        <v>39</v>
      </c>
      <c r="I33" s="15">
        <f>SUM(I24:I32)</f>
        <v>288507.88999999996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48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E49</f>
        <v>18733.88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16" customFormat="1" ht="114" customHeight="1" x14ac:dyDescent="0.25">
      <c r="A41" s="29" t="s">
        <v>0</v>
      </c>
      <c r="B41" s="98" t="s">
        <v>32</v>
      </c>
      <c r="C41" s="99"/>
      <c r="D41" s="29" t="s">
        <v>33</v>
      </c>
      <c r="E41" s="29" t="s">
        <v>34</v>
      </c>
      <c r="F41" s="98" t="s">
        <v>35</v>
      </c>
      <c r="G41" s="99"/>
      <c r="H41" s="118" t="s">
        <v>36</v>
      </c>
      <c r="I41" s="122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45" customHeight="1" x14ac:dyDescent="0.25">
      <c r="A43" s="7">
        <v>1</v>
      </c>
      <c r="B43" s="111" t="s">
        <v>107</v>
      </c>
      <c r="C43" s="112"/>
      <c r="D43" s="53" t="s">
        <v>65</v>
      </c>
      <c r="E43" s="12">
        <v>2624</v>
      </c>
      <c r="F43" s="54">
        <v>1</v>
      </c>
      <c r="G43" s="55" t="s">
        <v>66</v>
      </c>
      <c r="H43" s="113" t="s">
        <v>108</v>
      </c>
      <c r="I43" s="114"/>
    </row>
    <row r="44" spans="1:9" s="16" customFormat="1" ht="45" customHeight="1" x14ac:dyDescent="0.25">
      <c r="A44" s="7">
        <v>2</v>
      </c>
      <c r="B44" s="111" t="s">
        <v>71</v>
      </c>
      <c r="C44" s="112"/>
      <c r="D44" s="53" t="s">
        <v>65</v>
      </c>
      <c r="E44" s="12">
        <v>2384.94</v>
      </c>
      <c r="F44" s="54">
        <v>1</v>
      </c>
      <c r="G44" s="55" t="s">
        <v>66</v>
      </c>
      <c r="H44" s="113" t="s">
        <v>109</v>
      </c>
      <c r="I44" s="114"/>
    </row>
    <row r="45" spans="1:9" s="16" customFormat="1" ht="45" customHeight="1" x14ac:dyDescent="0.25">
      <c r="A45" s="7">
        <v>3</v>
      </c>
      <c r="B45" s="111" t="s">
        <v>110</v>
      </c>
      <c r="C45" s="112"/>
      <c r="D45" s="53" t="s">
        <v>65</v>
      </c>
      <c r="E45" s="12">
        <v>2075.96</v>
      </c>
      <c r="F45" s="54">
        <v>1</v>
      </c>
      <c r="G45" s="55" t="s">
        <v>66</v>
      </c>
      <c r="H45" s="113" t="s">
        <v>111</v>
      </c>
      <c r="I45" s="114"/>
    </row>
    <row r="46" spans="1:9" s="16" customFormat="1" ht="45" customHeight="1" x14ac:dyDescent="0.25">
      <c r="A46" s="7">
        <v>4</v>
      </c>
      <c r="B46" s="111" t="s">
        <v>115</v>
      </c>
      <c r="C46" s="112"/>
      <c r="D46" s="53" t="s">
        <v>65</v>
      </c>
      <c r="E46" s="12">
        <v>2028.37</v>
      </c>
      <c r="F46" s="54">
        <v>1</v>
      </c>
      <c r="G46" s="55" t="s">
        <v>66</v>
      </c>
      <c r="H46" s="113" t="s">
        <v>112</v>
      </c>
      <c r="I46" s="114"/>
    </row>
    <row r="47" spans="1:9" s="16" customFormat="1" ht="45" customHeight="1" x14ac:dyDescent="0.25">
      <c r="A47" s="7">
        <v>5</v>
      </c>
      <c r="B47" s="111" t="s">
        <v>113</v>
      </c>
      <c r="C47" s="112"/>
      <c r="D47" s="53" t="s">
        <v>65</v>
      </c>
      <c r="E47" s="12">
        <v>5433</v>
      </c>
      <c r="F47" s="54">
        <v>1</v>
      </c>
      <c r="G47" s="55" t="s">
        <v>66</v>
      </c>
      <c r="H47" s="113" t="s">
        <v>114</v>
      </c>
      <c r="I47" s="114"/>
    </row>
    <row r="48" spans="1:9" s="16" customFormat="1" ht="45" customHeight="1" x14ac:dyDescent="0.25">
      <c r="A48" s="7">
        <v>6</v>
      </c>
      <c r="B48" s="111" t="s">
        <v>117</v>
      </c>
      <c r="C48" s="112"/>
      <c r="D48" s="53" t="s">
        <v>65</v>
      </c>
      <c r="E48" s="12">
        <v>4187.6099999999997</v>
      </c>
      <c r="F48" s="54">
        <v>1</v>
      </c>
      <c r="G48" s="55" t="s">
        <v>66</v>
      </c>
      <c r="H48" s="113" t="s">
        <v>116</v>
      </c>
      <c r="I48" s="114"/>
    </row>
    <row r="49" spans="1:9" ht="34.5" customHeight="1" x14ac:dyDescent="0.25">
      <c r="A49" s="113" t="s">
        <v>38</v>
      </c>
      <c r="B49" s="147"/>
      <c r="C49" s="147"/>
      <c r="D49" s="114"/>
      <c r="E49" s="12">
        <f>SUM(E43:E48)</f>
        <v>18733.88</v>
      </c>
      <c r="F49" s="118" t="s">
        <v>39</v>
      </c>
      <c r="G49" s="122"/>
      <c r="H49" s="148" t="s">
        <v>52</v>
      </c>
      <c r="I49" s="149"/>
    </row>
    <row r="51" spans="1:9" x14ac:dyDescent="0.25">
      <c r="A51" s="3" t="s">
        <v>40</v>
      </c>
      <c r="H51" s="19">
        <v>129857.7</v>
      </c>
      <c r="I51" s="3" t="s">
        <v>28</v>
      </c>
    </row>
    <row r="52" spans="1:9" ht="36.75" customHeight="1" x14ac:dyDescent="0.25">
      <c r="A52" s="105" t="s">
        <v>37</v>
      </c>
      <c r="B52" s="106"/>
      <c r="C52" s="106"/>
      <c r="D52" s="106"/>
      <c r="E52" s="106"/>
      <c r="F52" s="106"/>
      <c r="G52" s="106"/>
      <c r="H52" s="106"/>
      <c r="I52" s="106"/>
    </row>
    <row r="54" spans="1:9" ht="78.75" x14ac:dyDescent="0.25">
      <c r="A54" s="29" t="s">
        <v>0</v>
      </c>
      <c r="B54" s="29" t="s">
        <v>41</v>
      </c>
      <c r="C54" s="29" t="s">
        <v>42</v>
      </c>
      <c r="D54" s="98" t="s">
        <v>43</v>
      </c>
      <c r="E54" s="107"/>
      <c r="F54" s="108"/>
    </row>
    <row r="55" spans="1:9" s="2" customFormat="1" x14ac:dyDescent="0.25">
      <c r="A55" s="31">
        <v>1</v>
      </c>
      <c r="B55" s="31">
        <v>2</v>
      </c>
      <c r="C55" s="31">
        <v>3</v>
      </c>
      <c r="D55" s="109">
        <v>4</v>
      </c>
      <c r="E55" s="110"/>
      <c r="F55" s="110"/>
    </row>
    <row r="56" spans="1:9" x14ac:dyDescent="0.25">
      <c r="A56" s="31" t="s">
        <v>39</v>
      </c>
      <c r="B56" s="31" t="s">
        <v>39</v>
      </c>
      <c r="C56" s="31" t="s">
        <v>39</v>
      </c>
      <c r="D56" s="109" t="s">
        <v>39</v>
      </c>
      <c r="E56" s="110"/>
      <c r="F56" s="110"/>
    </row>
    <row r="58" spans="1:9" ht="69.75" customHeight="1" x14ac:dyDescent="0.25">
      <c r="A58" s="105" t="s">
        <v>44</v>
      </c>
      <c r="B58" s="106"/>
      <c r="C58" s="106"/>
      <c r="D58" s="106"/>
      <c r="E58" s="106"/>
      <c r="F58" s="106"/>
      <c r="G58" s="106"/>
      <c r="H58" s="106"/>
      <c r="I58" s="106"/>
    </row>
    <row r="60" spans="1:9" ht="78.75" x14ac:dyDescent="0.25">
      <c r="A60" s="29" t="s">
        <v>0</v>
      </c>
      <c r="B60" s="98" t="s">
        <v>45</v>
      </c>
      <c r="C60" s="99"/>
      <c r="D60" s="29" t="s">
        <v>46</v>
      </c>
      <c r="E60" s="29" t="s">
        <v>47</v>
      </c>
      <c r="F60" s="29" t="s">
        <v>48</v>
      </c>
      <c r="G60" s="29" t="s">
        <v>49</v>
      </c>
    </row>
    <row r="61" spans="1:9" x14ac:dyDescent="0.25">
      <c r="A61" s="29">
        <v>1</v>
      </c>
      <c r="B61" s="98">
        <v>2</v>
      </c>
      <c r="C61" s="99"/>
      <c r="D61" s="29">
        <v>3</v>
      </c>
      <c r="E61" s="29">
        <v>4</v>
      </c>
      <c r="F61" s="29">
        <v>5</v>
      </c>
      <c r="G61" s="29">
        <v>6</v>
      </c>
    </row>
    <row r="62" spans="1:9" ht="42" customHeight="1" x14ac:dyDescent="0.25">
      <c r="A62" s="11">
        <v>1</v>
      </c>
      <c r="B62" s="100" t="s">
        <v>50</v>
      </c>
      <c r="C62" s="101"/>
      <c r="D62" s="20">
        <v>0</v>
      </c>
      <c r="E62" s="20">
        <f>G33+H51</f>
        <v>519189.79</v>
      </c>
      <c r="F62" s="20">
        <v>473750.56</v>
      </c>
      <c r="G62" s="12">
        <f>E62-F62</f>
        <v>45439.229999999981</v>
      </c>
      <c r="I62" s="22"/>
    </row>
    <row r="63" spans="1:9" ht="39" customHeight="1" x14ac:dyDescent="0.25">
      <c r="A63" s="11">
        <v>2</v>
      </c>
      <c r="B63" s="100" t="s">
        <v>51</v>
      </c>
      <c r="C63" s="101"/>
      <c r="D63" s="20">
        <v>0</v>
      </c>
      <c r="E63" s="20" t="s">
        <v>39</v>
      </c>
      <c r="F63" s="20" t="s">
        <v>39</v>
      </c>
      <c r="G63" s="12" t="s">
        <v>39</v>
      </c>
    </row>
    <row r="64" spans="1:9" x14ac:dyDescent="0.25">
      <c r="A64" s="102" t="s">
        <v>38</v>
      </c>
      <c r="B64" s="103"/>
      <c r="C64" s="104"/>
      <c r="D64" s="20">
        <f>SUM(D62:D63)</f>
        <v>0</v>
      </c>
      <c r="E64" s="20">
        <f>SUM(E62:E63)</f>
        <v>519189.79</v>
      </c>
      <c r="F64" s="20">
        <f>SUM(F62:F63)</f>
        <v>473750.56</v>
      </c>
      <c r="G64" s="12">
        <f>SUM(G62:G63)</f>
        <v>45439.229999999981</v>
      </c>
    </row>
  </sheetData>
  <mergeCells count="65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49:D49"/>
    <mergeCell ref="F49:G49"/>
    <mergeCell ref="H49:I49"/>
    <mergeCell ref="B43:C43"/>
    <mergeCell ref="H43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19:I19"/>
    <mergeCell ref="A21:A22"/>
    <mergeCell ref="B21:C22"/>
    <mergeCell ref="D21:D22"/>
    <mergeCell ref="E21:E22"/>
    <mergeCell ref="F21:G21"/>
    <mergeCell ref="H21:I21"/>
    <mergeCell ref="B61:C61"/>
    <mergeCell ref="B62:C62"/>
    <mergeCell ref="B63:C63"/>
    <mergeCell ref="A64:C64"/>
    <mergeCell ref="A52:I52"/>
    <mergeCell ref="D54:F54"/>
    <mergeCell ref="D55:F55"/>
    <mergeCell ref="D56:F56"/>
    <mergeCell ref="A58:I58"/>
    <mergeCell ref="B60:C60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H48:I48"/>
  </mergeCells>
  <hyperlinks>
    <hyperlink ref="C15" r:id="rId1" display="upravdom19.12@mail.ru"/>
    <hyperlink ref="H49" r:id="rId2" location="!/workplanning?mainForm=true"/>
  </hyperlinks>
  <pageMargins left="0.19685039370078741" right="0.11811023622047245" top="0.15748031496062992" bottom="0.15748031496062992" header="0" footer="0"/>
  <pageSetup paperSize="9" scale="47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zoomScale="80" zoomScaleNormal="80" workbookViewId="0">
      <selection activeCell="E66" sqref="E66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78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ht="15.75" customHeight="1" x14ac:dyDescent="0.25">
      <c r="A9" s="138" t="s">
        <v>22</v>
      </c>
      <c r="B9" s="138"/>
      <c r="C9" s="138"/>
      <c r="D9" s="138"/>
      <c r="E9" s="138"/>
      <c r="F9" s="138"/>
      <c r="G9" s="138"/>
      <c r="H9" s="138"/>
      <c r="I9" s="138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ht="15.75" customHeight="1" x14ac:dyDescent="0.25">
      <c r="A11" s="140" t="s">
        <v>23</v>
      </c>
      <c r="B11" s="140"/>
      <c r="C11" s="140"/>
      <c r="D11" s="140"/>
      <c r="E11" s="140"/>
      <c r="F11" s="140"/>
      <c r="G11" s="140"/>
      <c r="H11" s="140"/>
      <c r="I11" s="140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35"/>
      <c r="C13" s="135"/>
      <c r="D13" s="105" t="s">
        <v>62</v>
      </c>
      <c r="E13" s="105"/>
      <c r="F13" s="105"/>
      <c r="G13" s="105"/>
      <c r="H13" s="105"/>
      <c r="I13" s="105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5"/>
      <c r="C17" s="105"/>
      <c r="D17" s="105"/>
      <c r="E17" s="105"/>
      <c r="F17" s="105"/>
      <c r="G17" s="105"/>
      <c r="H17" s="18">
        <v>1988.4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5.75" customHeight="1" x14ac:dyDescent="0.2">
      <c r="A21" s="167" t="s">
        <v>0</v>
      </c>
      <c r="B21" s="152" t="s">
        <v>1</v>
      </c>
      <c r="C21" s="153"/>
      <c r="D21" s="167" t="s">
        <v>2</v>
      </c>
      <c r="E21" s="167" t="s">
        <v>3</v>
      </c>
      <c r="F21" s="143" t="s">
        <v>4</v>
      </c>
      <c r="G21" s="146"/>
      <c r="H21" s="143" t="s">
        <v>5</v>
      </c>
      <c r="I21" s="146"/>
    </row>
    <row r="22" spans="1:9" s="26" customFormat="1" ht="51" x14ac:dyDescent="0.2">
      <c r="A22" s="168"/>
      <c r="B22" s="154"/>
      <c r="C22" s="155"/>
      <c r="D22" s="168"/>
      <c r="E22" s="168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113">
        <v>2</v>
      </c>
      <c r="C23" s="156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0.75" customHeight="1" x14ac:dyDescent="0.25">
      <c r="A24" s="31">
        <v>1</v>
      </c>
      <c r="B24" s="128" t="s">
        <v>53</v>
      </c>
      <c r="C24" s="151"/>
      <c r="D24" s="31" t="s">
        <v>24</v>
      </c>
      <c r="E24" s="31">
        <v>1.32</v>
      </c>
      <c r="F24" s="12">
        <f>H17</f>
        <v>1988.4</v>
      </c>
      <c r="G24" s="14">
        <v>27936.9</v>
      </c>
      <c r="H24" s="13">
        <f t="shared" ref="H24:H32" si="0">F24</f>
        <v>1988.4</v>
      </c>
      <c r="I24" s="14">
        <v>27936.9</v>
      </c>
    </row>
    <row r="25" spans="1:9" s="2" customFormat="1" ht="31.5" customHeight="1" x14ac:dyDescent="0.25">
      <c r="A25" s="31">
        <v>2</v>
      </c>
      <c r="B25" s="128" t="s">
        <v>54</v>
      </c>
      <c r="C25" s="151"/>
      <c r="D25" s="31" t="s">
        <v>24</v>
      </c>
      <c r="E25" s="31">
        <v>3.09</v>
      </c>
      <c r="F25" s="12">
        <f>H17</f>
        <v>1988.4</v>
      </c>
      <c r="G25" s="14">
        <v>65387.32</v>
      </c>
      <c r="H25" s="13">
        <f t="shared" si="0"/>
        <v>1988.4</v>
      </c>
      <c r="I25" s="14">
        <v>22092.04</v>
      </c>
    </row>
    <row r="26" spans="1:9" s="2" customFormat="1" ht="18.75" customHeight="1" x14ac:dyDescent="0.25">
      <c r="A26" s="31">
        <v>3</v>
      </c>
      <c r="B26" s="128" t="s">
        <v>61</v>
      </c>
      <c r="C26" s="151"/>
      <c r="D26" s="31" t="s">
        <v>24</v>
      </c>
      <c r="E26" s="31">
        <v>0.38</v>
      </c>
      <c r="F26" s="12">
        <f>H17</f>
        <v>1988.4</v>
      </c>
      <c r="G26" s="14">
        <v>8041.29</v>
      </c>
      <c r="H26" s="13">
        <f t="shared" si="0"/>
        <v>1988.4</v>
      </c>
      <c r="I26" s="14">
        <v>8041.29</v>
      </c>
    </row>
    <row r="27" spans="1:9" s="2" customFormat="1" ht="15.75" customHeight="1" x14ac:dyDescent="0.25">
      <c r="A27" s="31">
        <v>4</v>
      </c>
      <c r="B27" s="128" t="s">
        <v>55</v>
      </c>
      <c r="C27" s="151"/>
      <c r="D27" s="31" t="s">
        <v>24</v>
      </c>
      <c r="E27" s="31">
        <v>1.52</v>
      </c>
      <c r="F27" s="12">
        <f>H17</f>
        <v>1988.4</v>
      </c>
      <c r="G27" s="14">
        <v>32165.15</v>
      </c>
      <c r="H27" s="13">
        <f t="shared" si="0"/>
        <v>1988.4</v>
      </c>
      <c r="I27" s="14">
        <v>32165.15</v>
      </c>
    </row>
    <row r="28" spans="1:9" s="2" customFormat="1" ht="15.75" customHeight="1" x14ac:dyDescent="0.25">
      <c r="A28" s="31">
        <v>5</v>
      </c>
      <c r="B28" s="128" t="s">
        <v>56</v>
      </c>
      <c r="C28" s="151"/>
      <c r="D28" s="31" t="s">
        <v>24</v>
      </c>
      <c r="E28" s="31">
        <v>4.29</v>
      </c>
      <c r="F28" s="12">
        <f>H17</f>
        <v>1988.4</v>
      </c>
      <c r="G28" s="14">
        <v>90794.86</v>
      </c>
      <c r="H28" s="13">
        <f t="shared" si="0"/>
        <v>1988.4</v>
      </c>
      <c r="I28" s="14">
        <v>90794.86</v>
      </c>
    </row>
    <row r="29" spans="1:9" s="2" customFormat="1" ht="27.75" customHeight="1" x14ac:dyDescent="0.25">
      <c r="A29" s="31">
        <v>6</v>
      </c>
      <c r="B29" s="128" t="s">
        <v>57</v>
      </c>
      <c r="C29" s="151"/>
      <c r="D29" s="31" t="s">
        <v>24</v>
      </c>
      <c r="E29" s="31">
        <v>0.93</v>
      </c>
      <c r="F29" s="12">
        <f>H17</f>
        <v>1988.4</v>
      </c>
      <c r="G29" s="14">
        <v>19687.98</v>
      </c>
      <c r="H29" s="13">
        <f t="shared" si="0"/>
        <v>1988.4</v>
      </c>
      <c r="I29" s="14">
        <v>28290.16</v>
      </c>
    </row>
    <row r="30" spans="1:9" s="2" customFormat="1" ht="29.25" customHeight="1" x14ac:dyDescent="0.25">
      <c r="A30" s="31">
        <v>7</v>
      </c>
      <c r="B30" s="128" t="s">
        <v>58</v>
      </c>
      <c r="C30" s="151"/>
      <c r="D30" s="31" t="s">
        <v>24</v>
      </c>
      <c r="E30" s="31">
        <v>1.0900000000000001</v>
      </c>
      <c r="F30" s="12">
        <f>H17</f>
        <v>1988.4</v>
      </c>
      <c r="G30" s="14">
        <v>23066.799999999999</v>
      </c>
      <c r="H30" s="13">
        <f t="shared" si="0"/>
        <v>1988.4</v>
      </c>
      <c r="I30" s="14">
        <v>25376.68</v>
      </c>
    </row>
    <row r="31" spans="1:9" s="2" customFormat="1" ht="15.75" customHeight="1" x14ac:dyDescent="0.25">
      <c r="A31" s="31">
        <v>8</v>
      </c>
      <c r="B31" s="128" t="s">
        <v>59</v>
      </c>
      <c r="C31" s="151"/>
      <c r="D31" s="31" t="s">
        <v>24</v>
      </c>
      <c r="E31" s="31">
        <v>0.16</v>
      </c>
      <c r="F31" s="12">
        <f>H17</f>
        <v>1988.4</v>
      </c>
      <c r="G31" s="14">
        <v>3378.77</v>
      </c>
      <c r="H31" s="13">
        <f t="shared" si="0"/>
        <v>1988.4</v>
      </c>
      <c r="I31" s="14">
        <v>715.82</v>
      </c>
    </row>
    <row r="32" spans="1:9" s="2" customFormat="1" ht="32.25" customHeight="1" x14ac:dyDescent="0.25">
      <c r="A32" s="31">
        <v>9</v>
      </c>
      <c r="B32" s="128" t="s">
        <v>60</v>
      </c>
      <c r="C32" s="151"/>
      <c r="D32" s="31" t="s">
        <v>24</v>
      </c>
      <c r="E32" s="31">
        <v>1.61</v>
      </c>
      <c r="F32" s="12">
        <f>H17</f>
        <v>1988.4</v>
      </c>
      <c r="G32" s="12">
        <v>34071.599999999999</v>
      </c>
      <c r="H32" s="13">
        <f t="shared" si="0"/>
        <v>1988.4</v>
      </c>
      <c r="I32" s="14">
        <v>12043.73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304530.67000000004</v>
      </c>
      <c r="H33" s="10" t="s">
        <v>39</v>
      </c>
      <c r="I33" s="15">
        <f>SUM(I24:I32)</f>
        <v>247456.63</v>
      </c>
    </row>
    <row r="35" spans="1:9" ht="15.75" customHeight="1" x14ac:dyDescent="0.25">
      <c r="A35" s="105" t="s">
        <v>26</v>
      </c>
      <c r="B35" s="105"/>
      <c r="C35" s="105"/>
      <c r="D35" s="105"/>
      <c r="E35" s="105"/>
      <c r="F35" s="105"/>
      <c r="G35" s="105"/>
      <c r="H35" s="105"/>
      <c r="I35" s="105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5"/>
      <c r="C37" s="105"/>
      <c r="D37" s="105"/>
      <c r="E37" s="105"/>
      <c r="F37" s="105"/>
      <c r="G37" s="105"/>
      <c r="H37" s="19">
        <v>0</v>
      </c>
      <c r="I37" s="3" t="s">
        <v>28</v>
      </c>
    </row>
    <row r="38" spans="1:9" ht="15.75" customHeight="1" x14ac:dyDescent="0.25">
      <c r="A38" s="105" t="s">
        <v>30</v>
      </c>
      <c r="B38" s="105"/>
      <c r="C38" s="105"/>
      <c r="D38" s="105"/>
      <c r="E38" s="105"/>
      <c r="F38" s="105"/>
      <c r="G38" s="105"/>
      <c r="H38" s="19">
        <f>E50</f>
        <v>30043.7</v>
      </c>
      <c r="I38" s="3" t="s">
        <v>28</v>
      </c>
    </row>
    <row r="39" spans="1:9" ht="15.75" customHeight="1" x14ac:dyDescent="0.25">
      <c r="A39" s="105" t="s">
        <v>31</v>
      </c>
      <c r="B39" s="105"/>
      <c r="C39" s="105"/>
      <c r="D39" s="105"/>
      <c r="E39" s="105"/>
      <c r="F39" s="105"/>
      <c r="G39" s="105"/>
      <c r="H39" s="19">
        <v>0</v>
      </c>
      <c r="I39" s="3" t="s">
        <v>28</v>
      </c>
    </row>
    <row r="41" spans="1:9" s="28" customFormat="1" ht="114" customHeight="1" x14ac:dyDescent="0.2">
      <c r="A41" s="33" t="s">
        <v>0</v>
      </c>
      <c r="B41" s="143" t="s">
        <v>32</v>
      </c>
      <c r="C41" s="146"/>
      <c r="D41" s="33" t="s">
        <v>33</v>
      </c>
      <c r="E41" s="33" t="s">
        <v>34</v>
      </c>
      <c r="F41" s="143" t="s">
        <v>35</v>
      </c>
      <c r="G41" s="146"/>
      <c r="H41" s="143" t="s">
        <v>36</v>
      </c>
      <c r="I41" s="146"/>
    </row>
    <row r="42" spans="1:9" s="23" customFormat="1" x14ac:dyDescent="0.25">
      <c r="A42" s="10">
        <v>1</v>
      </c>
      <c r="B42" s="123">
        <v>2</v>
      </c>
      <c r="C42" s="127"/>
      <c r="D42" s="10">
        <v>3</v>
      </c>
      <c r="E42" s="10">
        <v>4</v>
      </c>
      <c r="F42" s="123">
        <v>5</v>
      </c>
      <c r="G42" s="127"/>
      <c r="H42" s="98">
        <v>6</v>
      </c>
      <c r="I42" s="157"/>
    </row>
    <row r="43" spans="1:9" s="16" customFormat="1" ht="52.5" customHeight="1" x14ac:dyDescent="0.25">
      <c r="A43" s="54">
        <v>1</v>
      </c>
      <c r="B43" s="111" t="s">
        <v>118</v>
      </c>
      <c r="C43" s="112"/>
      <c r="D43" s="29" t="s">
        <v>65</v>
      </c>
      <c r="E43" s="12">
        <v>10155</v>
      </c>
      <c r="F43" s="31">
        <v>1</v>
      </c>
      <c r="G43" s="32" t="s">
        <v>66</v>
      </c>
      <c r="H43" s="113" t="s">
        <v>119</v>
      </c>
      <c r="I43" s="156"/>
    </row>
    <row r="44" spans="1:9" s="16" customFormat="1" ht="52.5" customHeight="1" x14ac:dyDescent="0.25">
      <c r="A44" s="54">
        <v>2</v>
      </c>
      <c r="B44" s="111" t="s">
        <v>110</v>
      </c>
      <c r="C44" s="112"/>
      <c r="D44" s="53" t="s">
        <v>65</v>
      </c>
      <c r="E44" s="12">
        <v>2075.96</v>
      </c>
      <c r="F44" s="54">
        <v>1</v>
      </c>
      <c r="G44" s="55" t="s">
        <v>66</v>
      </c>
      <c r="H44" s="113" t="s">
        <v>120</v>
      </c>
      <c r="I44" s="156"/>
    </row>
    <row r="45" spans="1:9" s="16" customFormat="1" ht="52.5" customHeight="1" x14ac:dyDescent="0.25">
      <c r="A45" s="62">
        <v>3</v>
      </c>
      <c r="B45" s="111" t="s">
        <v>121</v>
      </c>
      <c r="C45" s="112"/>
      <c r="D45" s="50" t="s">
        <v>65</v>
      </c>
      <c r="E45" s="12">
        <v>2031.61</v>
      </c>
      <c r="F45" s="48">
        <v>1</v>
      </c>
      <c r="G45" s="49" t="s">
        <v>66</v>
      </c>
      <c r="H45" s="113" t="s">
        <v>122</v>
      </c>
      <c r="I45" s="156"/>
    </row>
    <row r="46" spans="1:9" s="16" customFormat="1" ht="52.5" customHeight="1" x14ac:dyDescent="0.25">
      <c r="A46" s="62">
        <v>4</v>
      </c>
      <c r="B46" s="111" t="s">
        <v>123</v>
      </c>
      <c r="C46" s="112"/>
      <c r="D46" s="50" t="s">
        <v>65</v>
      </c>
      <c r="E46" s="12">
        <v>4074.15</v>
      </c>
      <c r="F46" s="48">
        <v>1</v>
      </c>
      <c r="G46" s="49" t="s">
        <v>66</v>
      </c>
      <c r="H46" s="113" t="s">
        <v>124</v>
      </c>
      <c r="I46" s="156"/>
    </row>
    <row r="47" spans="1:9" s="16" customFormat="1" ht="52.5" customHeight="1" x14ac:dyDescent="0.25">
      <c r="A47" s="62">
        <v>5</v>
      </c>
      <c r="B47" s="111" t="s">
        <v>125</v>
      </c>
      <c r="C47" s="112"/>
      <c r="D47" s="60" t="s">
        <v>65</v>
      </c>
      <c r="E47" s="12">
        <v>2211.44</v>
      </c>
      <c r="F47" s="62">
        <v>1</v>
      </c>
      <c r="G47" s="63" t="s">
        <v>66</v>
      </c>
      <c r="H47" s="113" t="s">
        <v>126</v>
      </c>
      <c r="I47" s="156"/>
    </row>
    <row r="48" spans="1:9" s="16" customFormat="1" ht="52.5" customHeight="1" x14ac:dyDescent="0.25">
      <c r="A48" s="62">
        <v>6</v>
      </c>
      <c r="B48" s="111" t="s">
        <v>125</v>
      </c>
      <c r="C48" s="112"/>
      <c r="D48" s="60" t="s">
        <v>65</v>
      </c>
      <c r="E48" s="12">
        <v>1997.31</v>
      </c>
      <c r="F48" s="62">
        <v>1</v>
      </c>
      <c r="G48" s="63" t="s">
        <v>66</v>
      </c>
      <c r="H48" s="113" t="s">
        <v>127</v>
      </c>
      <c r="I48" s="156"/>
    </row>
    <row r="49" spans="1:9" s="16" customFormat="1" ht="52.5" customHeight="1" x14ac:dyDescent="0.25">
      <c r="A49" s="62">
        <v>7</v>
      </c>
      <c r="B49" s="111" t="s">
        <v>128</v>
      </c>
      <c r="C49" s="112"/>
      <c r="D49" s="60" t="s">
        <v>65</v>
      </c>
      <c r="E49" s="12">
        <v>7498.23</v>
      </c>
      <c r="F49" s="62">
        <v>1</v>
      </c>
      <c r="G49" s="63" t="s">
        <v>66</v>
      </c>
      <c r="H49" s="113" t="s">
        <v>129</v>
      </c>
      <c r="I49" s="156"/>
    </row>
    <row r="50" spans="1:9" ht="34.5" customHeight="1" x14ac:dyDescent="0.25">
      <c r="A50" s="158" t="s">
        <v>38</v>
      </c>
      <c r="B50" s="159"/>
      <c r="C50" s="159"/>
      <c r="D50" s="160"/>
      <c r="E50" s="12">
        <f>SUM(E43:E49)</f>
        <v>30043.7</v>
      </c>
      <c r="F50" s="98" t="s">
        <v>39</v>
      </c>
      <c r="G50" s="157"/>
      <c r="H50" s="161" t="s">
        <v>52</v>
      </c>
      <c r="I50" s="162"/>
    </row>
    <row r="52" spans="1:9" x14ac:dyDescent="0.25">
      <c r="A52" s="3" t="s">
        <v>40</v>
      </c>
      <c r="H52" s="19">
        <v>101573.09</v>
      </c>
      <c r="I52" s="3" t="s">
        <v>28</v>
      </c>
    </row>
    <row r="53" spans="1:9" ht="36.75" customHeight="1" x14ac:dyDescent="0.25">
      <c r="A53" s="105" t="s">
        <v>37</v>
      </c>
      <c r="B53" s="105"/>
      <c r="C53" s="105"/>
      <c r="D53" s="105"/>
      <c r="E53" s="105"/>
      <c r="F53" s="105"/>
      <c r="G53" s="105"/>
      <c r="H53" s="105"/>
      <c r="I53" s="105"/>
    </row>
    <row r="55" spans="1:9" s="26" customFormat="1" ht="78.75" customHeight="1" x14ac:dyDescent="0.2">
      <c r="A55" s="33" t="s">
        <v>0</v>
      </c>
      <c r="B55" s="33" t="s">
        <v>41</v>
      </c>
      <c r="C55" s="33" t="s">
        <v>42</v>
      </c>
      <c r="D55" s="143" t="s">
        <v>43</v>
      </c>
      <c r="E55" s="165"/>
      <c r="F55" s="146"/>
    </row>
    <row r="56" spans="1:9" s="2" customFormat="1" x14ac:dyDescent="0.25">
      <c r="A56" s="31">
        <v>1</v>
      </c>
      <c r="B56" s="31">
        <v>2</v>
      </c>
      <c r="C56" s="31">
        <v>3</v>
      </c>
      <c r="D56" s="113">
        <v>4</v>
      </c>
      <c r="E56" s="166"/>
      <c r="F56" s="156"/>
    </row>
    <row r="57" spans="1:9" x14ac:dyDescent="0.25">
      <c r="A57" s="31" t="s">
        <v>39</v>
      </c>
      <c r="B57" s="31" t="s">
        <v>39</v>
      </c>
      <c r="C57" s="31" t="s">
        <v>39</v>
      </c>
      <c r="D57" s="113" t="s">
        <v>39</v>
      </c>
      <c r="E57" s="166"/>
      <c r="F57" s="156"/>
    </row>
    <row r="59" spans="1:9" ht="69.75" customHeight="1" x14ac:dyDescent="0.25">
      <c r="A59" s="105" t="s">
        <v>44</v>
      </c>
      <c r="B59" s="105"/>
      <c r="C59" s="105"/>
      <c r="D59" s="105"/>
      <c r="E59" s="105"/>
      <c r="F59" s="105"/>
      <c r="G59" s="105"/>
      <c r="H59" s="105"/>
      <c r="I59" s="105"/>
    </row>
    <row r="61" spans="1:9" ht="78.75" x14ac:dyDescent="0.25">
      <c r="A61" s="29" t="s">
        <v>0</v>
      </c>
      <c r="B61" s="98" t="s">
        <v>45</v>
      </c>
      <c r="C61" s="157"/>
      <c r="D61" s="29" t="s">
        <v>46</v>
      </c>
      <c r="E61" s="29" t="s">
        <v>47</v>
      </c>
      <c r="F61" s="29" t="s">
        <v>48</v>
      </c>
      <c r="G61" s="29" t="s">
        <v>49</v>
      </c>
    </row>
    <row r="62" spans="1:9" x14ac:dyDescent="0.25">
      <c r="A62" s="29">
        <v>1</v>
      </c>
      <c r="B62" s="98">
        <v>2</v>
      </c>
      <c r="C62" s="157"/>
      <c r="D62" s="29">
        <v>3</v>
      </c>
      <c r="E62" s="29">
        <v>4</v>
      </c>
      <c r="F62" s="29">
        <v>5</v>
      </c>
      <c r="G62" s="29">
        <v>6</v>
      </c>
    </row>
    <row r="63" spans="1:9" ht="31.5" customHeight="1" x14ac:dyDescent="0.25">
      <c r="A63" s="11">
        <v>1</v>
      </c>
      <c r="B63" s="100" t="s">
        <v>50</v>
      </c>
      <c r="C63" s="163"/>
      <c r="D63" s="20">
        <v>0</v>
      </c>
      <c r="E63" s="20">
        <f>G33+H52</f>
        <v>406103.76</v>
      </c>
      <c r="F63" s="20">
        <v>347306.5</v>
      </c>
      <c r="G63" s="12">
        <f>E63-F63</f>
        <v>58797.260000000009</v>
      </c>
      <c r="I63" s="22"/>
    </row>
    <row r="64" spans="1:9" ht="32.25" customHeight="1" x14ac:dyDescent="0.25">
      <c r="A64" s="11">
        <v>2</v>
      </c>
      <c r="B64" s="100" t="s">
        <v>51</v>
      </c>
      <c r="C64" s="163"/>
      <c r="D64" s="20">
        <v>0</v>
      </c>
      <c r="E64" s="20" t="s">
        <v>39</v>
      </c>
      <c r="F64" s="20" t="s">
        <v>39</v>
      </c>
      <c r="G64" s="12" t="s">
        <v>39</v>
      </c>
    </row>
    <row r="65" spans="1:7" x14ac:dyDescent="0.25">
      <c r="A65" s="102" t="s">
        <v>38</v>
      </c>
      <c r="B65" s="103"/>
      <c r="C65" s="164"/>
      <c r="D65" s="20">
        <f>SUM(D63:D64)</f>
        <v>0</v>
      </c>
      <c r="E65" s="20">
        <f>SUM(E63:E64)</f>
        <v>406103.76</v>
      </c>
      <c r="F65" s="20">
        <f>SUM(F63:F64)</f>
        <v>347306.5</v>
      </c>
      <c r="G65" s="12">
        <f>SUM(G63:G64)</f>
        <v>58797.260000000009</v>
      </c>
    </row>
  </sheetData>
  <mergeCells count="67">
    <mergeCell ref="A19:I19"/>
    <mergeCell ref="A21:A22"/>
    <mergeCell ref="B47:C47"/>
    <mergeCell ref="H47:I47"/>
    <mergeCell ref="B48:C48"/>
    <mergeCell ref="H48:I48"/>
    <mergeCell ref="B21:C22"/>
    <mergeCell ref="D21:D22"/>
    <mergeCell ref="E21:E22"/>
    <mergeCell ref="F21:G21"/>
    <mergeCell ref="H21:I21"/>
    <mergeCell ref="B45:C45"/>
    <mergeCell ref="H45:I45"/>
    <mergeCell ref="A35:I35"/>
    <mergeCell ref="B23:C23"/>
    <mergeCell ref="B24:C24"/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B44:C44"/>
    <mergeCell ref="A37:G37"/>
    <mergeCell ref="A38:G38"/>
    <mergeCell ref="A39:G39"/>
    <mergeCell ref="H44:I44"/>
    <mergeCell ref="H41:I41"/>
    <mergeCell ref="B42:C42"/>
    <mergeCell ref="F42:G42"/>
    <mergeCell ref="H42:I42"/>
    <mergeCell ref="B43:C43"/>
    <mergeCell ref="H43:I43"/>
    <mergeCell ref="B41:C41"/>
    <mergeCell ref="F41:G41"/>
    <mergeCell ref="B63:C63"/>
    <mergeCell ref="B64:C64"/>
    <mergeCell ref="A65:C65"/>
    <mergeCell ref="A53:I53"/>
    <mergeCell ref="D55:F55"/>
    <mergeCell ref="D56:F56"/>
    <mergeCell ref="D57:F57"/>
    <mergeCell ref="A59:I59"/>
    <mergeCell ref="B61:C61"/>
    <mergeCell ref="B46:C46"/>
    <mergeCell ref="H46:I46"/>
    <mergeCell ref="B62:C62"/>
    <mergeCell ref="A50:D50"/>
    <mergeCell ref="F50:G50"/>
    <mergeCell ref="H50:I50"/>
    <mergeCell ref="B49:C49"/>
    <mergeCell ref="H49:I49"/>
  </mergeCells>
  <hyperlinks>
    <hyperlink ref="C15" r:id="rId1" display="upravdom19.12@mail.ru"/>
    <hyperlink ref="H50" r:id="rId2" location="!/workplanning?mainForm=true"/>
  </hyperlinks>
  <pageMargins left="0.11811023622047245" right="0.11811023622047245" top="0.15748031496062992" bottom="0.15748031496062992" header="0" footer="0"/>
  <pageSetup paperSize="9" scale="46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80" zoomScaleNormal="80" workbookViewId="0">
      <selection activeCell="E60" sqref="E60"/>
    </sheetView>
  </sheetViews>
  <sheetFormatPr defaultRowHeight="15.75" x14ac:dyDescent="0.25"/>
  <cols>
    <col min="1" max="1" width="9.140625" style="3"/>
    <col min="2" max="2" width="23.28515625" style="3" customWidth="1"/>
    <col min="3" max="3" width="27.14062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79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70"/>
      <c r="C13" s="170"/>
      <c r="D13" s="170"/>
      <c r="E13" s="105" t="s">
        <v>67</v>
      </c>
      <c r="F13" s="106"/>
      <c r="G13" s="106"/>
      <c r="H13" s="106"/>
      <c r="I13" s="106"/>
    </row>
    <row r="14" spans="1:9" s="8" customFormat="1" ht="12.75" x14ac:dyDescent="0.2">
      <c r="F14" s="8" t="s">
        <v>14</v>
      </c>
    </row>
    <row r="15" spans="1:9" x14ac:dyDescent="0.25">
      <c r="A15" s="21" t="s">
        <v>68</v>
      </c>
      <c r="B15" s="21"/>
      <c r="C15" s="43" t="s">
        <v>69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823.8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x14ac:dyDescent="0.25">
      <c r="A21" s="118" t="s">
        <v>0</v>
      </c>
      <c r="B21" s="131" t="s">
        <v>1</v>
      </c>
      <c r="C21" s="132"/>
      <c r="D21" s="118" t="s">
        <v>2</v>
      </c>
      <c r="E21" s="118" t="s">
        <v>3</v>
      </c>
      <c r="F21" s="118" t="s">
        <v>4</v>
      </c>
      <c r="G21" s="118"/>
      <c r="H21" s="118" t="s">
        <v>5</v>
      </c>
      <c r="I21" s="118"/>
    </row>
    <row r="22" spans="1:9" ht="94.5" x14ac:dyDescent="0.25">
      <c r="A22" s="118"/>
      <c r="B22" s="133"/>
      <c r="C22" s="134"/>
      <c r="D22" s="118"/>
      <c r="E22" s="118"/>
      <c r="F22" s="29" t="s">
        <v>6</v>
      </c>
      <c r="G22" s="29" t="s">
        <v>7</v>
      </c>
      <c r="H22" s="29" t="s">
        <v>6</v>
      </c>
      <c r="I22" s="29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3.75" customHeight="1" x14ac:dyDescent="0.25">
      <c r="A24" s="31">
        <v>1</v>
      </c>
      <c r="B24" s="128" t="s">
        <v>53</v>
      </c>
      <c r="C24" s="129"/>
      <c r="D24" s="31" t="s">
        <v>24</v>
      </c>
      <c r="E24" s="31">
        <v>1.32</v>
      </c>
      <c r="F24" s="12">
        <f>H17</f>
        <v>823.8</v>
      </c>
      <c r="G24" s="14">
        <v>11574.35</v>
      </c>
      <c r="H24" s="13">
        <f t="shared" ref="H24:H32" si="0">F24</f>
        <v>823.8</v>
      </c>
      <c r="I24" s="14">
        <v>11574.35</v>
      </c>
    </row>
    <row r="25" spans="1:9" s="2" customFormat="1" ht="31.5" customHeight="1" x14ac:dyDescent="0.25">
      <c r="A25" s="31">
        <v>2</v>
      </c>
      <c r="B25" s="128" t="s">
        <v>54</v>
      </c>
      <c r="C25" s="151"/>
      <c r="D25" s="31" t="s">
        <v>24</v>
      </c>
      <c r="E25" s="31">
        <v>3.09</v>
      </c>
      <c r="F25" s="12">
        <f>H17</f>
        <v>823.8</v>
      </c>
      <c r="G25" s="14">
        <v>27090.12</v>
      </c>
      <c r="H25" s="13">
        <f t="shared" si="0"/>
        <v>823.8</v>
      </c>
      <c r="I25" s="14">
        <v>6310.37</v>
      </c>
    </row>
    <row r="26" spans="1:9" s="2" customFormat="1" ht="31.5" customHeight="1" x14ac:dyDescent="0.25">
      <c r="A26" s="31">
        <v>3</v>
      </c>
      <c r="B26" s="128" t="s">
        <v>61</v>
      </c>
      <c r="C26" s="151"/>
      <c r="D26" s="31" t="s">
        <v>24</v>
      </c>
      <c r="E26" s="31">
        <v>0.38</v>
      </c>
      <c r="F26" s="12">
        <f>H17</f>
        <v>823.8</v>
      </c>
      <c r="G26" s="14">
        <v>3331.49</v>
      </c>
      <c r="H26" s="13">
        <f t="shared" si="0"/>
        <v>823.8</v>
      </c>
      <c r="I26" s="14">
        <v>3331.49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31">
        <v>1.52</v>
      </c>
      <c r="F27" s="12">
        <f>H17</f>
        <v>823.8</v>
      </c>
      <c r="G27" s="14">
        <v>13326.11</v>
      </c>
      <c r="H27" s="13">
        <f t="shared" si="0"/>
        <v>823.8</v>
      </c>
      <c r="I27" s="14">
        <v>13326.11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31">
        <v>4.29</v>
      </c>
      <c r="F28" s="12">
        <f>H17</f>
        <v>823.8</v>
      </c>
      <c r="G28" s="14">
        <v>37616.57</v>
      </c>
      <c r="H28" s="13">
        <f t="shared" si="0"/>
        <v>823.8</v>
      </c>
      <c r="I28" s="14">
        <v>37616.57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31">
        <v>0.93</v>
      </c>
      <c r="F29" s="12">
        <f>H17</f>
        <v>823.8</v>
      </c>
      <c r="G29" s="14">
        <v>8156.77</v>
      </c>
      <c r="H29" s="13">
        <f t="shared" si="0"/>
        <v>823.8</v>
      </c>
      <c r="I29" s="14">
        <v>3886.12</v>
      </c>
    </row>
    <row r="30" spans="1:9" s="2" customFormat="1" ht="29.25" customHeight="1" x14ac:dyDescent="0.25">
      <c r="A30" s="31">
        <v>7</v>
      </c>
      <c r="B30" s="128" t="s">
        <v>58</v>
      </c>
      <c r="C30" s="129"/>
      <c r="D30" s="31" t="s">
        <v>24</v>
      </c>
      <c r="E30" s="31">
        <v>1.0900000000000001</v>
      </c>
      <c r="F30" s="12">
        <f>H17</f>
        <v>823.8</v>
      </c>
      <c r="G30" s="14">
        <v>9556.66</v>
      </c>
      <c r="H30" s="13">
        <f t="shared" si="0"/>
        <v>823.8</v>
      </c>
      <c r="I30" s="14">
        <v>2273.69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31">
        <v>0.16</v>
      </c>
      <c r="F31" s="12">
        <f>H17</f>
        <v>823.8</v>
      </c>
      <c r="G31" s="14">
        <v>1399.83</v>
      </c>
      <c r="H31" s="13">
        <f t="shared" si="0"/>
        <v>823.8</v>
      </c>
      <c r="I31" s="14">
        <v>296.57</v>
      </c>
    </row>
    <row r="32" spans="1:9" s="2" customFormat="1" ht="32.25" customHeight="1" x14ac:dyDescent="0.25">
      <c r="A32" s="31">
        <v>9</v>
      </c>
      <c r="B32" s="128" t="s">
        <v>60</v>
      </c>
      <c r="C32" s="129"/>
      <c r="D32" s="31" t="s">
        <v>24</v>
      </c>
      <c r="E32" s="31">
        <v>1.61</v>
      </c>
      <c r="F32" s="12">
        <f>H17</f>
        <v>823.8</v>
      </c>
      <c r="G32" s="12">
        <v>14116.03</v>
      </c>
      <c r="H32" s="13">
        <f t="shared" si="0"/>
        <v>823.8</v>
      </c>
      <c r="I32" s="14">
        <v>7292.13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126167.93000000001</v>
      </c>
      <c r="H33" s="10" t="s">
        <v>39</v>
      </c>
      <c r="I33" s="15">
        <f>SUM(I24:I32)</f>
        <v>85907.400000000009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47.25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1909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16" customFormat="1" ht="114" customHeight="1" x14ac:dyDescent="0.25">
      <c r="A41" s="29" t="s">
        <v>0</v>
      </c>
      <c r="B41" s="98" t="s">
        <v>32</v>
      </c>
      <c r="C41" s="99"/>
      <c r="D41" s="29" t="s">
        <v>33</v>
      </c>
      <c r="E41" s="29" t="s">
        <v>34</v>
      </c>
      <c r="F41" s="98" t="s">
        <v>35</v>
      </c>
      <c r="G41" s="99"/>
      <c r="H41" s="118" t="s">
        <v>36</v>
      </c>
      <c r="I41" s="122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54" customHeight="1" x14ac:dyDescent="0.25">
      <c r="A43" s="7">
        <v>1</v>
      </c>
      <c r="B43" s="143" t="s">
        <v>130</v>
      </c>
      <c r="C43" s="146"/>
      <c r="D43" s="44" t="s">
        <v>65</v>
      </c>
      <c r="E43" s="15">
        <v>1909</v>
      </c>
      <c r="F43" s="10">
        <v>1</v>
      </c>
      <c r="G43" s="30" t="s">
        <v>66</v>
      </c>
      <c r="H43" s="113" t="s">
        <v>131</v>
      </c>
      <c r="I43" s="114"/>
    </row>
    <row r="44" spans="1:9" ht="34.5" customHeight="1" x14ac:dyDescent="0.25">
      <c r="A44" s="158" t="s">
        <v>38</v>
      </c>
      <c r="B44" s="107"/>
      <c r="C44" s="107"/>
      <c r="D44" s="108"/>
      <c r="E44" s="45">
        <f>SUM(E43:E43)</f>
        <v>1909</v>
      </c>
      <c r="F44" s="118" t="s">
        <v>39</v>
      </c>
      <c r="G44" s="122"/>
      <c r="H44" s="120" t="s">
        <v>52</v>
      </c>
      <c r="I44" s="169"/>
    </row>
    <row r="46" spans="1:9" x14ac:dyDescent="0.25">
      <c r="A46" s="3" t="s">
        <v>40</v>
      </c>
      <c r="H46" s="19">
        <v>42082.01</v>
      </c>
      <c r="I46" s="3" t="s">
        <v>28</v>
      </c>
    </row>
    <row r="47" spans="1:9" ht="36.75" customHeight="1" x14ac:dyDescent="0.25">
      <c r="A47" s="105" t="s">
        <v>37</v>
      </c>
      <c r="B47" s="106"/>
      <c r="C47" s="106"/>
      <c r="D47" s="106"/>
      <c r="E47" s="106"/>
      <c r="F47" s="106"/>
      <c r="G47" s="106"/>
      <c r="H47" s="106"/>
      <c r="I47" s="106"/>
    </row>
    <row r="49" spans="1:9" ht="78.75" x14ac:dyDescent="0.25">
      <c r="A49" s="29" t="s">
        <v>0</v>
      </c>
      <c r="B49" s="29" t="s">
        <v>41</v>
      </c>
      <c r="C49" s="29" t="s">
        <v>42</v>
      </c>
      <c r="D49" s="98" t="s">
        <v>43</v>
      </c>
      <c r="E49" s="107"/>
      <c r="F49" s="108"/>
    </row>
    <row r="50" spans="1:9" s="2" customFormat="1" x14ac:dyDescent="0.25">
      <c r="A50" s="31">
        <v>1</v>
      </c>
      <c r="B50" s="31">
        <v>2</v>
      </c>
      <c r="C50" s="31">
        <v>3</v>
      </c>
      <c r="D50" s="109">
        <v>4</v>
      </c>
      <c r="E50" s="110"/>
      <c r="F50" s="110"/>
    </row>
    <row r="51" spans="1:9" x14ac:dyDescent="0.25">
      <c r="A51" s="31" t="s">
        <v>39</v>
      </c>
      <c r="B51" s="31" t="s">
        <v>39</v>
      </c>
      <c r="C51" s="31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78.75" x14ac:dyDescent="0.25">
      <c r="A55" s="29" t="s">
        <v>0</v>
      </c>
      <c r="B55" s="98" t="s">
        <v>45</v>
      </c>
      <c r="C55" s="99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98">
        <v>2</v>
      </c>
      <c r="C56" s="99"/>
      <c r="D56" s="29">
        <v>3</v>
      </c>
      <c r="E56" s="29">
        <v>4</v>
      </c>
      <c r="F56" s="29">
        <v>5</v>
      </c>
      <c r="G56" s="29">
        <v>6</v>
      </c>
    </row>
    <row r="57" spans="1:9" ht="42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168249.94</v>
      </c>
      <c r="F57" s="20">
        <v>140378.19</v>
      </c>
      <c r="G57" s="12">
        <f>E57-F57</f>
        <v>27871.75</v>
      </c>
      <c r="I57" s="22"/>
    </row>
    <row r="58" spans="1:9" ht="39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168249.94</v>
      </c>
      <c r="F59" s="20">
        <f>SUM(F57:F58)</f>
        <v>140378.19</v>
      </c>
      <c r="G59" s="12">
        <f>SUM(G57:G58)</f>
        <v>27871.75</v>
      </c>
    </row>
  </sheetData>
  <mergeCells count="55">
    <mergeCell ref="B23:C23"/>
    <mergeCell ref="B24:C24"/>
    <mergeCell ref="B25:C25"/>
    <mergeCell ref="A17:G17"/>
    <mergeCell ref="A19:I19"/>
    <mergeCell ref="A21:A22"/>
    <mergeCell ref="B21:C22"/>
    <mergeCell ref="D21:D22"/>
    <mergeCell ref="E21:E22"/>
    <mergeCell ref="F21:G21"/>
    <mergeCell ref="H21:I21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D13"/>
    <mergeCell ref="E13:I13"/>
    <mergeCell ref="B26:C26"/>
    <mergeCell ref="B27:C27"/>
    <mergeCell ref="B28:C28"/>
    <mergeCell ref="B29:C29"/>
    <mergeCell ref="B30:C30"/>
    <mergeCell ref="B31:C31"/>
    <mergeCell ref="B32:C32"/>
    <mergeCell ref="A33:E33"/>
    <mergeCell ref="A44:D44"/>
    <mergeCell ref="F44:G44"/>
    <mergeCell ref="A35:I35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56:C56"/>
    <mergeCell ref="B57:C57"/>
    <mergeCell ref="B58:C58"/>
    <mergeCell ref="A59:C59"/>
    <mergeCell ref="A47:I47"/>
    <mergeCell ref="D49:F49"/>
    <mergeCell ref="D50:F50"/>
    <mergeCell ref="D51:F51"/>
    <mergeCell ref="A53:I53"/>
    <mergeCell ref="B55:C55"/>
  </mergeCells>
  <hyperlinks>
    <hyperlink ref="H44" r:id="rId1" location="!/workplanning?mainForm=true"/>
    <hyperlink ref="C15" r:id="rId2"/>
  </hyperlinks>
  <pageMargins left="0.11811023622047245" right="0.11811023622047245" top="0.15748031496062992" bottom="0.15748031496062992" header="0" footer="0"/>
  <pageSetup paperSize="9" scale="53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="80" zoomScaleNormal="80" workbookViewId="0">
      <selection activeCell="E61" sqref="E61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80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18">
        <v>622.98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51" x14ac:dyDescent="0.2">
      <c r="A22" s="150"/>
      <c r="B22" s="154"/>
      <c r="C22" s="155"/>
      <c r="D22" s="150"/>
      <c r="E22" s="15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28" t="s">
        <v>53</v>
      </c>
      <c r="C24" s="129"/>
      <c r="D24" s="31" t="s">
        <v>24</v>
      </c>
      <c r="E24" s="31">
        <v>1.32</v>
      </c>
      <c r="F24" s="12">
        <f>H17</f>
        <v>622.98</v>
      </c>
      <c r="G24" s="14">
        <v>8752.82</v>
      </c>
      <c r="H24" s="13">
        <f>F24</f>
        <v>622.98</v>
      </c>
      <c r="I24" s="14">
        <v>8752.82</v>
      </c>
    </row>
    <row r="25" spans="1:9" s="2" customFormat="1" ht="18" customHeight="1" x14ac:dyDescent="0.25">
      <c r="A25" s="31">
        <v>2</v>
      </c>
      <c r="B25" s="128" t="s">
        <v>54</v>
      </c>
      <c r="C25" s="151"/>
      <c r="D25" s="31" t="s">
        <v>24</v>
      </c>
      <c r="E25" s="31">
        <v>3.09</v>
      </c>
      <c r="F25" s="12">
        <f>H17</f>
        <v>622.98</v>
      </c>
      <c r="G25" s="14">
        <v>20486.25</v>
      </c>
      <c r="H25" s="13">
        <f t="shared" ref="H25:H32" si="0">F25</f>
        <v>622.98</v>
      </c>
      <c r="I25" s="14">
        <v>8528.77</v>
      </c>
    </row>
    <row r="26" spans="1:9" s="2" customFormat="1" ht="15.75" customHeight="1" x14ac:dyDescent="0.25">
      <c r="A26" s="31">
        <v>3</v>
      </c>
      <c r="B26" s="128" t="s">
        <v>61</v>
      </c>
      <c r="C26" s="151"/>
      <c r="D26" s="31" t="s">
        <v>24</v>
      </c>
      <c r="E26" s="31">
        <v>0.38</v>
      </c>
      <c r="F26" s="12">
        <f>H17</f>
        <v>622.98</v>
      </c>
      <c r="G26" s="14">
        <v>2519.4299999999998</v>
      </c>
      <c r="H26" s="13">
        <f t="shared" si="0"/>
        <v>622.98</v>
      </c>
      <c r="I26" s="14">
        <v>2519.4299999999998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31">
        <v>1.52</v>
      </c>
      <c r="F27" s="12">
        <f>H17</f>
        <v>622.98</v>
      </c>
      <c r="G27" s="14">
        <v>10077.52</v>
      </c>
      <c r="H27" s="13">
        <f t="shared" si="0"/>
        <v>622.98</v>
      </c>
      <c r="I27" s="14">
        <v>10077.52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31">
        <v>4.29</v>
      </c>
      <c r="F28" s="12">
        <f>H17</f>
        <v>622.98</v>
      </c>
      <c r="G28" s="14">
        <v>28446.61</v>
      </c>
      <c r="H28" s="13">
        <f t="shared" si="0"/>
        <v>622.98</v>
      </c>
      <c r="I28" s="14">
        <v>28446.61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31">
        <v>0.93</v>
      </c>
      <c r="F29" s="12">
        <f>H17</f>
        <v>622.98</v>
      </c>
      <c r="G29" s="14">
        <v>6168.37</v>
      </c>
      <c r="H29" s="13">
        <f t="shared" si="0"/>
        <v>622.98</v>
      </c>
      <c r="I29" s="14">
        <v>3407.56</v>
      </c>
    </row>
    <row r="30" spans="1:9" s="2" customFormat="1" ht="29.25" customHeight="1" x14ac:dyDescent="0.25">
      <c r="A30" s="31">
        <v>7</v>
      </c>
      <c r="B30" s="128" t="s">
        <v>58</v>
      </c>
      <c r="C30" s="129"/>
      <c r="D30" s="31" t="s">
        <v>24</v>
      </c>
      <c r="E30" s="31">
        <v>1.0900000000000001</v>
      </c>
      <c r="F30" s="12">
        <f>H17</f>
        <v>622.98</v>
      </c>
      <c r="G30" s="14">
        <v>7226.98</v>
      </c>
      <c r="H30" s="13">
        <f t="shared" si="0"/>
        <v>622.98</v>
      </c>
      <c r="I30" s="14">
        <v>3799.62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31">
        <v>0.16</v>
      </c>
      <c r="F31" s="12">
        <f>H17</f>
        <v>622.98</v>
      </c>
      <c r="G31" s="14">
        <v>1058.55</v>
      </c>
      <c r="H31" s="13">
        <f t="shared" si="0"/>
        <v>622.98</v>
      </c>
      <c r="I31" s="14">
        <v>224.78</v>
      </c>
    </row>
    <row r="32" spans="1:9" s="2" customFormat="1" ht="32.25" customHeight="1" x14ac:dyDescent="0.25">
      <c r="A32" s="31">
        <v>9</v>
      </c>
      <c r="B32" s="128" t="s">
        <v>60</v>
      </c>
      <c r="C32" s="129"/>
      <c r="D32" s="31" t="s">
        <v>24</v>
      </c>
      <c r="E32" s="31">
        <v>1.61</v>
      </c>
      <c r="F32" s="12">
        <f>H17</f>
        <v>622.98</v>
      </c>
      <c r="G32" s="12">
        <v>10674.88</v>
      </c>
      <c r="H32" s="13">
        <f t="shared" si="0"/>
        <v>622.98</v>
      </c>
      <c r="I32" s="14">
        <v>5168.26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95411.41</v>
      </c>
      <c r="H33" s="10" t="s">
        <v>39</v>
      </c>
      <c r="I33" s="15">
        <f>SUM(I24:I32)</f>
        <v>70925.37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E45</f>
        <v>3985.28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143" t="s">
        <v>32</v>
      </c>
      <c r="C41" s="146"/>
      <c r="D41" s="33" t="s">
        <v>33</v>
      </c>
      <c r="E41" s="33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43.5" customHeight="1" x14ac:dyDescent="0.25">
      <c r="A43" s="31">
        <v>1</v>
      </c>
      <c r="B43" s="111" t="s">
        <v>132</v>
      </c>
      <c r="C43" s="112"/>
      <c r="D43" s="29" t="s">
        <v>65</v>
      </c>
      <c r="E43" s="12">
        <v>1909</v>
      </c>
      <c r="F43" s="31">
        <v>1</v>
      </c>
      <c r="G43" s="32" t="s">
        <v>66</v>
      </c>
      <c r="H43" s="113" t="s">
        <v>133</v>
      </c>
      <c r="I43" s="114"/>
    </row>
    <row r="44" spans="1:9" s="16" customFormat="1" ht="33.75" customHeight="1" x14ac:dyDescent="0.25">
      <c r="A44" s="54">
        <v>2</v>
      </c>
      <c r="B44" s="111" t="s">
        <v>134</v>
      </c>
      <c r="C44" s="112"/>
      <c r="D44" s="53" t="s">
        <v>65</v>
      </c>
      <c r="E44" s="12">
        <v>2076.2800000000002</v>
      </c>
      <c r="F44" s="54">
        <v>1</v>
      </c>
      <c r="G44" s="55" t="s">
        <v>66</v>
      </c>
      <c r="H44" s="113" t="s">
        <v>135</v>
      </c>
      <c r="I44" s="114"/>
    </row>
    <row r="45" spans="1:9" ht="34.5" customHeight="1" x14ac:dyDescent="0.25">
      <c r="A45" s="158" t="s">
        <v>38</v>
      </c>
      <c r="B45" s="107"/>
      <c r="C45" s="107"/>
      <c r="D45" s="108"/>
      <c r="E45" s="12">
        <f>SUM(E43:E44)</f>
        <v>3985.28</v>
      </c>
      <c r="F45" s="118" t="s">
        <v>39</v>
      </c>
      <c r="G45" s="110"/>
      <c r="H45" s="120" t="s">
        <v>52</v>
      </c>
      <c r="I45" s="171"/>
    </row>
    <row r="47" spans="1:9" x14ac:dyDescent="0.25">
      <c r="A47" s="3" t="s">
        <v>40</v>
      </c>
      <c r="H47" s="19">
        <v>31823.46</v>
      </c>
      <c r="I47" s="3" t="s">
        <v>28</v>
      </c>
    </row>
    <row r="48" spans="1:9" ht="36.75" customHeight="1" x14ac:dyDescent="0.25">
      <c r="A48" s="105" t="s">
        <v>37</v>
      </c>
      <c r="B48" s="106"/>
      <c r="C48" s="106"/>
      <c r="D48" s="106"/>
      <c r="E48" s="106"/>
      <c r="F48" s="106"/>
      <c r="G48" s="106"/>
      <c r="H48" s="106"/>
      <c r="I48" s="106"/>
    </row>
    <row r="50" spans="1:9" s="26" customFormat="1" ht="56.25" customHeight="1" x14ac:dyDescent="0.2">
      <c r="A50" s="33" t="s">
        <v>0</v>
      </c>
      <c r="B50" s="33" t="s">
        <v>41</v>
      </c>
      <c r="C50" s="33" t="s">
        <v>42</v>
      </c>
      <c r="D50" s="143" t="s">
        <v>43</v>
      </c>
      <c r="E50" s="144"/>
      <c r="F50" s="145"/>
    </row>
    <row r="51" spans="1:9" s="2" customFormat="1" x14ac:dyDescent="0.25">
      <c r="A51" s="31">
        <v>1</v>
      </c>
      <c r="B51" s="31">
        <v>2</v>
      </c>
      <c r="C51" s="31">
        <v>3</v>
      </c>
      <c r="D51" s="109">
        <v>4</v>
      </c>
      <c r="E51" s="110"/>
      <c r="F51" s="110"/>
    </row>
    <row r="52" spans="1:9" x14ac:dyDescent="0.25">
      <c r="A52" s="31" t="s">
        <v>39</v>
      </c>
      <c r="B52" s="31" t="s">
        <v>39</v>
      </c>
      <c r="C52" s="31" t="s">
        <v>39</v>
      </c>
      <c r="D52" s="109" t="s">
        <v>39</v>
      </c>
      <c r="E52" s="110"/>
      <c r="F52" s="110"/>
    </row>
    <row r="54" spans="1:9" ht="69.75" customHeight="1" x14ac:dyDescent="0.25">
      <c r="A54" s="105" t="s">
        <v>44</v>
      </c>
      <c r="B54" s="106"/>
      <c r="C54" s="106"/>
      <c r="D54" s="106"/>
      <c r="E54" s="106"/>
      <c r="F54" s="106"/>
      <c r="G54" s="106"/>
      <c r="H54" s="106"/>
      <c r="I54" s="106"/>
    </row>
    <row r="56" spans="1:9" ht="78.75" x14ac:dyDescent="0.25">
      <c r="A56" s="29" t="s">
        <v>0</v>
      </c>
      <c r="B56" s="98" t="s">
        <v>45</v>
      </c>
      <c r="C56" s="99"/>
      <c r="D56" s="29" t="s">
        <v>46</v>
      </c>
      <c r="E56" s="29" t="s">
        <v>47</v>
      </c>
      <c r="F56" s="29" t="s">
        <v>48</v>
      </c>
      <c r="G56" s="29" t="s">
        <v>49</v>
      </c>
    </row>
    <row r="57" spans="1:9" x14ac:dyDescent="0.25">
      <c r="A57" s="29">
        <v>1</v>
      </c>
      <c r="B57" s="98">
        <v>2</v>
      </c>
      <c r="C57" s="99"/>
      <c r="D57" s="29">
        <v>3</v>
      </c>
      <c r="E57" s="29">
        <v>4</v>
      </c>
      <c r="F57" s="29">
        <v>5</v>
      </c>
      <c r="G57" s="29">
        <v>6</v>
      </c>
    </row>
    <row r="58" spans="1:9" ht="31.5" customHeight="1" x14ac:dyDescent="0.25">
      <c r="A58" s="11">
        <v>1</v>
      </c>
      <c r="B58" s="100" t="s">
        <v>50</v>
      </c>
      <c r="C58" s="101"/>
      <c r="D58" s="20">
        <v>0</v>
      </c>
      <c r="E58" s="20">
        <f>G33+H47</f>
        <v>127234.87</v>
      </c>
      <c r="F58" s="46">
        <v>103692.6</v>
      </c>
      <c r="G58" s="12">
        <f>E58-F58</f>
        <v>23542.26999999999</v>
      </c>
      <c r="I58" s="22"/>
    </row>
    <row r="59" spans="1:9" ht="32.25" customHeight="1" x14ac:dyDescent="0.25">
      <c r="A59" s="11">
        <v>2</v>
      </c>
      <c r="B59" s="100" t="s">
        <v>51</v>
      </c>
      <c r="C59" s="101"/>
      <c r="D59" s="20">
        <v>0</v>
      </c>
      <c r="E59" s="20" t="s">
        <v>39</v>
      </c>
      <c r="F59" s="20" t="s">
        <v>39</v>
      </c>
      <c r="G59" s="12" t="s">
        <v>39</v>
      </c>
    </row>
    <row r="60" spans="1:9" x14ac:dyDescent="0.25">
      <c r="A60" s="102" t="s">
        <v>38</v>
      </c>
      <c r="B60" s="103"/>
      <c r="C60" s="104"/>
      <c r="D60" s="20">
        <f>SUM(D58:D59)</f>
        <v>0</v>
      </c>
      <c r="E60" s="20">
        <f>SUM(E58:E59)</f>
        <v>127234.87</v>
      </c>
      <c r="F60" s="20">
        <f>SUM(F58:F59)</f>
        <v>103692.6</v>
      </c>
      <c r="G60" s="12">
        <f>SUM(G58:G59)</f>
        <v>23542.26999999999</v>
      </c>
    </row>
  </sheetData>
  <mergeCells count="57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45:D45"/>
    <mergeCell ref="F45:G45"/>
    <mergeCell ref="H45:I45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44:C44"/>
    <mergeCell ref="H44:I44"/>
    <mergeCell ref="B57:C57"/>
    <mergeCell ref="B58:C58"/>
    <mergeCell ref="B59:C59"/>
    <mergeCell ref="A60:C60"/>
    <mergeCell ref="A48:I48"/>
    <mergeCell ref="D50:F50"/>
    <mergeCell ref="D51:F51"/>
    <mergeCell ref="D52:F52"/>
    <mergeCell ref="A54:I54"/>
    <mergeCell ref="B56:C56"/>
  </mergeCells>
  <hyperlinks>
    <hyperlink ref="H45" r:id="rId1" location="!/workplanning?mainForm=true"/>
    <hyperlink ref="C15" r:id="rId2" display="upravdom19.12@mail.ru"/>
  </hyperlinks>
  <pageMargins left="0.11811023622047245" right="0.11811023622047245" top="0.15748031496062992" bottom="0.15748031496062992" header="0" footer="0"/>
  <pageSetup paperSize="9" scale="58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70" zoomScaleNormal="70" workbookViewId="0">
      <selection activeCell="H50" sqref="H5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81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707.9</v>
      </c>
      <c r="I17" s="5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27" t="s">
        <v>6</v>
      </c>
      <c r="G22" s="27" t="s">
        <v>7</v>
      </c>
      <c r="H22" s="27" t="s">
        <v>6</v>
      </c>
      <c r="I22" s="27" t="s">
        <v>8</v>
      </c>
    </row>
    <row r="23" spans="1:9" s="2" customFormat="1" x14ac:dyDescent="0.25">
      <c r="A23" s="6">
        <v>1</v>
      </c>
      <c r="B23" s="113">
        <v>2</v>
      </c>
      <c r="C23" s="114"/>
      <c r="D23" s="6">
        <v>3</v>
      </c>
      <c r="E23" s="6">
        <v>4</v>
      </c>
      <c r="F23" s="6">
        <v>5</v>
      </c>
      <c r="G23" s="6">
        <v>6</v>
      </c>
      <c r="H23" s="6">
        <v>7</v>
      </c>
      <c r="I23" s="6">
        <v>8</v>
      </c>
    </row>
    <row r="24" spans="1:9" s="2" customFormat="1" ht="31.5" customHeight="1" x14ac:dyDescent="0.25">
      <c r="A24" s="6">
        <v>1</v>
      </c>
      <c r="B24" s="128" t="s">
        <v>53</v>
      </c>
      <c r="C24" s="129"/>
      <c r="D24" s="6" t="s">
        <v>24</v>
      </c>
      <c r="E24" s="62">
        <v>1.32</v>
      </c>
      <c r="F24" s="12">
        <f>H17</f>
        <v>707.9</v>
      </c>
      <c r="G24" s="14">
        <v>9945.9699999999993</v>
      </c>
      <c r="H24" s="13">
        <f>F24</f>
        <v>707.9</v>
      </c>
      <c r="I24" s="14">
        <v>9945.9699999999993</v>
      </c>
    </row>
    <row r="25" spans="1:9" s="2" customFormat="1" ht="16.5" customHeight="1" x14ac:dyDescent="0.25">
      <c r="A25" s="6">
        <v>2</v>
      </c>
      <c r="B25" s="128" t="s">
        <v>54</v>
      </c>
      <c r="C25" s="151"/>
      <c r="D25" s="6" t="s">
        <v>24</v>
      </c>
      <c r="E25" s="62">
        <v>3.09</v>
      </c>
      <c r="F25" s="12">
        <f>H17</f>
        <v>707.9</v>
      </c>
      <c r="G25" s="14">
        <v>23278.81</v>
      </c>
      <c r="H25" s="13">
        <f t="shared" ref="H25:H32" si="0">F25</f>
        <v>707.9</v>
      </c>
      <c r="I25" s="14">
        <v>14913.77</v>
      </c>
    </row>
    <row r="26" spans="1:9" s="2" customFormat="1" ht="15.75" customHeight="1" x14ac:dyDescent="0.25">
      <c r="A26" s="17">
        <v>3</v>
      </c>
      <c r="B26" s="128" t="s">
        <v>61</v>
      </c>
      <c r="C26" s="151"/>
      <c r="D26" s="17" t="s">
        <v>24</v>
      </c>
      <c r="E26" s="62">
        <v>0.38</v>
      </c>
      <c r="F26" s="12">
        <f>H17</f>
        <v>707.9</v>
      </c>
      <c r="G26" s="14">
        <v>2862.87</v>
      </c>
      <c r="H26" s="13">
        <f t="shared" si="0"/>
        <v>707.9</v>
      </c>
      <c r="I26" s="14">
        <v>2862.87</v>
      </c>
    </row>
    <row r="27" spans="1:9" s="2" customFormat="1" x14ac:dyDescent="0.25">
      <c r="A27" s="17">
        <v>4</v>
      </c>
      <c r="B27" s="128" t="s">
        <v>55</v>
      </c>
      <c r="C27" s="129"/>
      <c r="D27" s="6" t="s">
        <v>24</v>
      </c>
      <c r="E27" s="62">
        <v>1.52</v>
      </c>
      <c r="F27" s="12">
        <f>H17</f>
        <v>707.9</v>
      </c>
      <c r="G27" s="14">
        <v>11451.22</v>
      </c>
      <c r="H27" s="13">
        <f t="shared" si="0"/>
        <v>707.9</v>
      </c>
      <c r="I27" s="14">
        <v>11451.22</v>
      </c>
    </row>
    <row r="28" spans="1:9" s="2" customFormat="1" x14ac:dyDescent="0.25">
      <c r="A28" s="17">
        <v>5</v>
      </c>
      <c r="B28" s="128" t="s">
        <v>56</v>
      </c>
      <c r="C28" s="129"/>
      <c r="D28" s="6" t="s">
        <v>24</v>
      </c>
      <c r="E28" s="62">
        <v>4.29</v>
      </c>
      <c r="F28" s="12">
        <f>H17</f>
        <v>707.9</v>
      </c>
      <c r="G28" s="14">
        <v>32324.47</v>
      </c>
      <c r="H28" s="13">
        <f t="shared" si="0"/>
        <v>707.9</v>
      </c>
      <c r="I28" s="14">
        <v>32324.47</v>
      </c>
    </row>
    <row r="29" spans="1:9" s="2" customFormat="1" ht="27.75" customHeight="1" x14ac:dyDescent="0.25">
      <c r="A29" s="17">
        <v>6</v>
      </c>
      <c r="B29" s="128" t="s">
        <v>57</v>
      </c>
      <c r="C29" s="129"/>
      <c r="D29" s="6" t="s">
        <v>24</v>
      </c>
      <c r="E29" s="62">
        <v>0.93</v>
      </c>
      <c r="F29" s="12">
        <f>H17</f>
        <v>707.9</v>
      </c>
      <c r="G29" s="14">
        <v>7009.3</v>
      </c>
      <c r="H29" s="13">
        <f t="shared" si="0"/>
        <v>707.9</v>
      </c>
      <c r="I29" s="14">
        <v>3682.96</v>
      </c>
    </row>
    <row r="30" spans="1:9" s="2" customFormat="1" ht="29.25" customHeight="1" x14ac:dyDescent="0.25">
      <c r="A30" s="17">
        <v>7</v>
      </c>
      <c r="B30" s="128" t="s">
        <v>58</v>
      </c>
      <c r="C30" s="129"/>
      <c r="D30" s="6" t="s">
        <v>24</v>
      </c>
      <c r="E30" s="62">
        <v>1.0900000000000001</v>
      </c>
      <c r="F30" s="12">
        <f>H17</f>
        <v>707.9</v>
      </c>
      <c r="G30" s="14">
        <v>8212.1200000000008</v>
      </c>
      <c r="H30" s="13">
        <f t="shared" si="0"/>
        <v>707.9</v>
      </c>
      <c r="I30" s="14">
        <v>1953.8</v>
      </c>
    </row>
    <row r="31" spans="1:9" s="2" customFormat="1" x14ac:dyDescent="0.25">
      <c r="A31" s="17">
        <v>8</v>
      </c>
      <c r="B31" s="128" t="s">
        <v>59</v>
      </c>
      <c r="C31" s="129"/>
      <c r="D31" s="6" t="s">
        <v>24</v>
      </c>
      <c r="E31" s="62">
        <v>0.16</v>
      </c>
      <c r="F31" s="12">
        <f>H17</f>
        <v>707.9</v>
      </c>
      <c r="G31" s="14">
        <v>1202.81</v>
      </c>
      <c r="H31" s="13">
        <f t="shared" si="0"/>
        <v>707.9</v>
      </c>
      <c r="I31" s="14">
        <v>254.84</v>
      </c>
    </row>
    <row r="32" spans="1:9" s="2" customFormat="1" ht="32.25" customHeight="1" x14ac:dyDescent="0.25">
      <c r="A32" s="17">
        <v>9</v>
      </c>
      <c r="B32" s="128" t="s">
        <v>60</v>
      </c>
      <c r="C32" s="129"/>
      <c r="D32" s="6" t="s">
        <v>24</v>
      </c>
      <c r="E32" s="62">
        <v>1.61</v>
      </c>
      <c r="F32" s="12">
        <f>H17</f>
        <v>707.9</v>
      </c>
      <c r="G32" s="12">
        <v>12130.04</v>
      </c>
      <c r="H32" s="13">
        <f t="shared" si="0"/>
        <v>707.9</v>
      </c>
      <c r="I32" s="14">
        <v>7171.94</v>
      </c>
    </row>
    <row r="33" spans="1:9" s="4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108417.60999999999</v>
      </c>
      <c r="H33" s="10" t="s">
        <v>39</v>
      </c>
      <c r="I33" s="15">
        <f>SUM(I24:I32)</f>
        <v>84561.84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1984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27" t="s">
        <v>0</v>
      </c>
      <c r="B41" s="143" t="s">
        <v>32</v>
      </c>
      <c r="C41" s="146"/>
      <c r="D41" s="27" t="s">
        <v>33</v>
      </c>
      <c r="E41" s="27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46.5" customHeight="1" x14ac:dyDescent="0.25">
      <c r="A43" s="54">
        <v>1</v>
      </c>
      <c r="B43" s="111" t="s">
        <v>136</v>
      </c>
      <c r="C43" s="112"/>
      <c r="D43" s="53" t="s">
        <v>65</v>
      </c>
      <c r="E43" s="12">
        <v>1984</v>
      </c>
      <c r="F43" s="54">
        <v>1</v>
      </c>
      <c r="G43" s="55" t="s">
        <v>66</v>
      </c>
      <c r="H43" s="113" t="s">
        <v>137</v>
      </c>
      <c r="I43" s="114"/>
    </row>
    <row r="44" spans="1:9" ht="34.5" customHeight="1" x14ac:dyDescent="0.25">
      <c r="A44" s="158" t="s">
        <v>38</v>
      </c>
      <c r="B44" s="107"/>
      <c r="C44" s="107"/>
      <c r="D44" s="108"/>
      <c r="E44" s="12">
        <f>SUM(E43:E43)</f>
        <v>1984</v>
      </c>
      <c r="F44" s="118" t="s">
        <v>39</v>
      </c>
      <c r="G44" s="110"/>
      <c r="H44" s="120" t="s">
        <v>52</v>
      </c>
      <c r="I44" s="171"/>
    </row>
    <row r="46" spans="1:9" x14ac:dyDescent="0.25">
      <c r="A46" s="3" t="s">
        <v>40</v>
      </c>
      <c r="H46" s="19">
        <v>36161.449999999997</v>
      </c>
      <c r="I46" s="3" t="s">
        <v>28</v>
      </c>
    </row>
    <row r="47" spans="1:9" ht="36.75" customHeight="1" x14ac:dyDescent="0.25">
      <c r="A47" s="105" t="s">
        <v>37</v>
      </c>
      <c r="B47" s="106"/>
      <c r="C47" s="106"/>
      <c r="D47" s="106"/>
      <c r="E47" s="106"/>
      <c r="F47" s="106"/>
      <c r="G47" s="106"/>
      <c r="H47" s="106"/>
      <c r="I47" s="106"/>
    </row>
    <row r="49" spans="1:9" s="26" customFormat="1" ht="56.25" customHeight="1" x14ac:dyDescent="0.2">
      <c r="A49" s="27" t="s">
        <v>0</v>
      </c>
      <c r="B49" s="27" t="s">
        <v>41</v>
      </c>
      <c r="C49" s="27" t="s">
        <v>42</v>
      </c>
      <c r="D49" s="143" t="s">
        <v>43</v>
      </c>
      <c r="E49" s="144"/>
      <c r="F49" s="145"/>
    </row>
    <row r="50" spans="1:9" s="2" customFormat="1" x14ac:dyDescent="0.25">
      <c r="A50" s="6">
        <v>1</v>
      </c>
      <c r="B50" s="6">
        <v>2</v>
      </c>
      <c r="C50" s="6">
        <v>3</v>
      </c>
      <c r="D50" s="109">
        <v>4</v>
      </c>
      <c r="E50" s="110"/>
      <c r="F50" s="110"/>
    </row>
    <row r="51" spans="1:9" x14ac:dyDescent="0.25">
      <c r="A51" s="6" t="s">
        <v>39</v>
      </c>
      <c r="B51" s="6" t="s">
        <v>39</v>
      </c>
      <c r="C51" s="6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78.75" x14ac:dyDescent="0.25">
      <c r="A55" s="1" t="s">
        <v>0</v>
      </c>
      <c r="B55" s="98" t="s">
        <v>45</v>
      </c>
      <c r="C55" s="99"/>
      <c r="D55" s="1" t="s">
        <v>46</v>
      </c>
      <c r="E55" s="1" t="s">
        <v>47</v>
      </c>
      <c r="F55" s="1" t="s">
        <v>48</v>
      </c>
      <c r="G55" s="1" t="s">
        <v>49</v>
      </c>
    </row>
    <row r="56" spans="1:9" x14ac:dyDescent="0.25">
      <c r="A56" s="1">
        <v>1</v>
      </c>
      <c r="B56" s="98">
        <v>2</v>
      </c>
      <c r="C56" s="99"/>
      <c r="D56" s="1">
        <v>3</v>
      </c>
      <c r="E56" s="1">
        <v>4</v>
      </c>
      <c r="F56" s="1">
        <v>5</v>
      </c>
      <c r="G56" s="1">
        <v>6</v>
      </c>
    </row>
    <row r="57" spans="1:9" ht="31.5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144579.06</v>
      </c>
      <c r="F57" s="20">
        <v>126064.25</v>
      </c>
      <c r="G57" s="12">
        <f>E57-F57</f>
        <v>18514.809999999998</v>
      </c>
      <c r="I57" s="22"/>
    </row>
    <row r="58" spans="1:9" ht="32.25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144579.06</v>
      </c>
      <c r="F59" s="20">
        <f>SUM(F57:F58)</f>
        <v>126064.25</v>
      </c>
      <c r="G59" s="12">
        <f>SUM(G57:G58)</f>
        <v>18514.809999999998</v>
      </c>
    </row>
  </sheetData>
  <mergeCells count="55">
    <mergeCell ref="A59:C59"/>
    <mergeCell ref="A11:I11"/>
    <mergeCell ref="A8:I8"/>
    <mergeCell ref="A10:I10"/>
    <mergeCell ref="A12:I12"/>
    <mergeCell ref="A21:A22"/>
    <mergeCell ref="D21:D22"/>
    <mergeCell ref="E21:E22"/>
    <mergeCell ref="F21:G21"/>
    <mergeCell ref="H21:I21"/>
    <mergeCell ref="B29:C29"/>
    <mergeCell ref="B30:C30"/>
    <mergeCell ref="B31:C31"/>
    <mergeCell ref="B32:C32"/>
    <mergeCell ref="A33:E33"/>
    <mergeCell ref="F44:G44"/>
    <mergeCell ref="A4:I4"/>
    <mergeCell ref="A5:I5"/>
    <mergeCell ref="A6:I6"/>
    <mergeCell ref="A7:I7"/>
    <mergeCell ref="A9:I9"/>
    <mergeCell ref="A13:C13"/>
    <mergeCell ref="D13:I13"/>
    <mergeCell ref="A19:I19"/>
    <mergeCell ref="A17:G17"/>
    <mergeCell ref="A35:I35"/>
    <mergeCell ref="B21:C22"/>
    <mergeCell ref="B23:C23"/>
    <mergeCell ref="B24:C24"/>
    <mergeCell ref="B25:C25"/>
    <mergeCell ref="B27:C27"/>
    <mergeCell ref="B28:C28"/>
    <mergeCell ref="B26:C26"/>
    <mergeCell ref="A37:G37"/>
    <mergeCell ref="H42:I42"/>
    <mergeCell ref="F41:G41"/>
    <mergeCell ref="F42:G42"/>
    <mergeCell ref="A38:G38"/>
    <mergeCell ref="A39:G39"/>
    <mergeCell ref="B41:C41"/>
    <mergeCell ref="B42:C42"/>
    <mergeCell ref="B43:C43"/>
    <mergeCell ref="H43:I43"/>
    <mergeCell ref="H41:I41"/>
    <mergeCell ref="H44:I44"/>
    <mergeCell ref="D51:F51"/>
    <mergeCell ref="D49:F49"/>
    <mergeCell ref="D50:F50"/>
    <mergeCell ref="A47:I47"/>
    <mergeCell ref="B58:C58"/>
    <mergeCell ref="B55:C55"/>
    <mergeCell ref="B56:C56"/>
    <mergeCell ref="B57:C57"/>
    <mergeCell ref="A44:D44"/>
    <mergeCell ref="A53:I53"/>
  </mergeCells>
  <hyperlinks>
    <hyperlink ref="H44" r:id="rId1" location="!/workplanning?mainForm=true"/>
    <hyperlink ref="C15" r:id="rId2" display="upravdom19.12@mail.ru"/>
  </hyperlinks>
  <pageMargins left="0.11811023622047245" right="0.11811023622047245" top="0.15748031496062992" bottom="0.19685039370078741" header="0" footer="0"/>
  <pageSetup paperSize="9" scale="58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="70" zoomScaleNormal="70" workbookViewId="0">
      <selection activeCell="E60" sqref="E60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82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635.20000000000005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28" t="s">
        <v>53</v>
      </c>
      <c r="C24" s="129"/>
      <c r="D24" s="31" t="s">
        <v>24</v>
      </c>
      <c r="E24" s="31">
        <v>1.32</v>
      </c>
      <c r="F24" s="12">
        <f>H17</f>
        <v>635.20000000000005</v>
      </c>
      <c r="G24" s="14">
        <v>8924.52</v>
      </c>
      <c r="H24" s="13">
        <f>F24</f>
        <v>635.20000000000005</v>
      </c>
      <c r="I24" s="14">
        <v>8924.52</v>
      </c>
    </row>
    <row r="25" spans="1:9" s="2" customFormat="1" ht="16.5" customHeight="1" x14ac:dyDescent="0.25">
      <c r="A25" s="31">
        <v>2</v>
      </c>
      <c r="B25" s="128" t="s">
        <v>54</v>
      </c>
      <c r="C25" s="151"/>
      <c r="D25" s="31" t="s">
        <v>24</v>
      </c>
      <c r="E25" s="31">
        <v>3.09</v>
      </c>
      <c r="F25" s="12">
        <f>H17</f>
        <v>635.20000000000005</v>
      </c>
      <c r="G25" s="14">
        <v>20888.18</v>
      </c>
      <c r="H25" s="13">
        <f t="shared" ref="H25:H32" si="0">F25</f>
        <v>635.20000000000005</v>
      </c>
      <c r="I25" s="14">
        <v>8528.77</v>
      </c>
    </row>
    <row r="26" spans="1:9" s="2" customFormat="1" ht="15.75" customHeight="1" x14ac:dyDescent="0.25">
      <c r="A26" s="31">
        <v>3</v>
      </c>
      <c r="B26" s="128" t="s">
        <v>61</v>
      </c>
      <c r="C26" s="151"/>
      <c r="D26" s="31" t="s">
        <v>24</v>
      </c>
      <c r="E26" s="31">
        <v>0.38</v>
      </c>
      <c r="F26" s="12">
        <f>H17</f>
        <v>635.20000000000005</v>
      </c>
      <c r="G26" s="14">
        <v>2568.85</v>
      </c>
      <c r="H26" s="13">
        <f t="shared" si="0"/>
        <v>635.20000000000005</v>
      </c>
      <c r="I26" s="14">
        <v>2568.85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31">
        <v>1.52</v>
      </c>
      <c r="F27" s="12">
        <f>H17</f>
        <v>635.20000000000005</v>
      </c>
      <c r="G27" s="14">
        <v>10275.24</v>
      </c>
      <c r="H27" s="13">
        <f t="shared" si="0"/>
        <v>635.20000000000005</v>
      </c>
      <c r="I27" s="14">
        <v>10275.24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31">
        <v>4.29</v>
      </c>
      <c r="F28" s="12">
        <f>H17</f>
        <v>635.20000000000005</v>
      </c>
      <c r="G28" s="14">
        <v>29004.7</v>
      </c>
      <c r="H28" s="13">
        <f t="shared" si="0"/>
        <v>635.20000000000005</v>
      </c>
      <c r="I28" s="14">
        <v>29004.7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31">
        <v>0.93</v>
      </c>
      <c r="F29" s="12">
        <f>H17</f>
        <v>635.20000000000005</v>
      </c>
      <c r="G29" s="14">
        <v>6289.41</v>
      </c>
      <c r="H29" s="13">
        <f t="shared" si="0"/>
        <v>635.20000000000005</v>
      </c>
      <c r="I29" s="14">
        <v>3433.48</v>
      </c>
    </row>
    <row r="30" spans="1:9" s="2" customFormat="1" ht="29.25" customHeight="1" x14ac:dyDescent="0.25">
      <c r="A30" s="31">
        <v>7</v>
      </c>
      <c r="B30" s="128" t="s">
        <v>58</v>
      </c>
      <c r="C30" s="129"/>
      <c r="D30" s="31" t="s">
        <v>24</v>
      </c>
      <c r="E30" s="31">
        <v>1.0900000000000001</v>
      </c>
      <c r="F30" s="12">
        <f>H17</f>
        <v>635.20000000000005</v>
      </c>
      <c r="G30" s="14">
        <v>7368.75</v>
      </c>
      <c r="H30" s="13">
        <f t="shared" si="0"/>
        <v>635.20000000000005</v>
      </c>
      <c r="I30" s="14">
        <v>1753.15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31">
        <v>0.16</v>
      </c>
      <c r="F31" s="12">
        <f>H17</f>
        <v>635.20000000000005</v>
      </c>
      <c r="G31" s="14">
        <v>1079.3399999999999</v>
      </c>
      <c r="H31" s="13">
        <f t="shared" si="0"/>
        <v>635.20000000000005</v>
      </c>
      <c r="I31" s="14">
        <v>228.67</v>
      </c>
    </row>
    <row r="32" spans="1:9" s="2" customFormat="1" ht="32.25" customHeight="1" x14ac:dyDescent="0.25">
      <c r="A32" s="31">
        <v>9</v>
      </c>
      <c r="B32" s="128" t="s">
        <v>60</v>
      </c>
      <c r="C32" s="129"/>
      <c r="D32" s="31" t="s">
        <v>24</v>
      </c>
      <c r="E32" s="31">
        <v>1.61</v>
      </c>
      <c r="F32" s="12">
        <f>H17</f>
        <v>635.20000000000005</v>
      </c>
      <c r="G32" s="12">
        <v>10884.33</v>
      </c>
      <c r="H32" s="13">
        <f t="shared" si="0"/>
        <v>635.20000000000005</v>
      </c>
      <c r="I32" s="14">
        <v>5212.34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97283.32</v>
      </c>
      <c r="H33" s="10" t="s">
        <v>39</v>
      </c>
      <c r="I33" s="15">
        <f>SUM(I24:I32)</f>
        <v>69929.72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E44</f>
        <v>0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143" t="s">
        <v>32</v>
      </c>
      <c r="C41" s="146"/>
      <c r="D41" s="33" t="s">
        <v>33</v>
      </c>
      <c r="E41" s="33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33.75" customHeight="1" x14ac:dyDescent="0.25">
      <c r="A43" s="54"/>
      <c r="B43" s="143"/>
      <c r="C43" s="146"/>
      <c r="D43" s="53"/>
      <c r="E43" s="12"/>
      <c r="F43" s="54"/>
      <c r="G43" s="55"/>
      <c r="H43" s="113"/>
      <c r="I43" s="114"/>
    </row>
    <row r="44" spans="1:9" ht="34.5" customHeight="1" x14ac:dyDescent="0.25">
      <c r="A44" s="158" t="s">
        <v>38</v>
      </c>
      <c r="B44" s="107"/>
      <c r="C44" s="107"/>
      <c r="D44" s="108"/>
      <c r="E44" s="12">
        <f>SUM(E43:E43)</f>
        <v>0</v>
      </c>
      <c r="F44" s="118" t="s">
        <v>39</v>
      </c>
      <c r="G44" s="110"/>
      <c r="H44" s="120" t="s">
        <v>52</v>
      </c>
      <c r="I44" s="171"/>
    </row>
    <row r="46" spans="1:9" x14ac:dyDescent="0.25">
      <c r="A46" s="3" t="s">
        <v>40</v>
      </c>
      <c r="H46" s="19">
        <v>32447.81</v>
      </c>
      <c r="I46" s="3" t="s">
        <v>28</v>
      </c>
    </row>
    <row r="47" spans="1:9" ht="36.75" customHeight="1" x14ac:dyDescent="0.25">
      <c r="A47" s="105" t="s">
        <v>37</v>
      </c>
      <c r="B47" s="106"/>
      <c r="C47" s="106"/>
      <c r="D47" s="106"/>
      <c r="E47" s="106"/>
      <c r="F47" s="106"/>
      <c r="G47" s="106"/>
      <c r="H47" s="106"/>
      <c r="I47" s="106"/>
    </row>
    <row r="49" spans="1:9" s="26" customFormat="1" ht="56.25" customHeight="1" x14ac:dyDescent="0.2">
      <c r="A49" s="33" t="s">
        <v>0</v>
      </c>
      <c r="B49" s="33" t="s">
        <v>41</v>
      </c>
      <c r="C49" s="33" t="s">
        <v>42</v>
      </c>
      <c r="D49" s="143" t="s">
        <v>43</v>
      </c>
      <c r="E49" s="144"/>
      <c r="F49" s="145"/>
    </row>
    <row r="50" spans="1:9" s="2" customFormat="1" x14ac:dyDescent="0.25">
      <c r="A50" s="31">
        <v>1</v>
      </c>
      <c r="B50" s="31">
        <v>2</v>
      </c>
      <c r="C50" s="31">
        <v>3</v>
      </c>
      <c r="D50" s="109">
        <v>4</v>
      </c>
      <c r="E50" s="110"/>
      <c r="F50" s="110"/>
    </row>
    <row r="51" spans="1:9" x14ac:dyDescent="0.25">
      <c r="A51" s="31" t="s">
        <v>39</v>
      </c>
      <c r="B51" s="31" t="s">
        <v>39</v>
      </c>
      <c r="C51" s="31" t="s">
        <v>39</v>
      </c>
      <c r="D51" s="109" t="s">
        <v>39</v>
      </c>
      <c r="E51" s="110"/>
      <c r="F51" s="110"/>
    </row>
    <row r="53" spans="1:9" ht="69.75" customHeight="1" x14ac:dyDescent="0.25">
      <c r="A53" s="105" t="s">
        <v>44</v>
      </c>
      <c r="B53" s="106"/>
      <c r="C53" s="106"/>
      <c r="D53" s="106"/>
      <c r="E53" s="106"/>
      <c r="F53" s="106"/>
      <c r="G53" s="106"/>
      <c r="H53" s="106"/>
      <c r="I53" s="106"/>
    </row>
    <row r="55" spans="1:9" ht="78.75" x14ac:dyDescent="0.25">
      <c r="A55" s="29" t="s">
        <v>0</v>
      </c>
      <c r="B55" s="98" t="s">
        <v>45</v>
      </c>
      <c r="C55" s="99"/>
      <c r="D55" s="29" t="s">
        <v>46</v>
      </c>
      <c r="E55" s="29" t="s">
        <v>47</v>
      </c>
      <c r="F55" s="29" t="s">
        <v>48</v>
      </c>
      <c r="G55" s="29" t="s">
        <v>49</v>
      </c>
    </row>
    <row r="56" spans="1:9" x14ac:dyDescent="0.25">
      <c r="A56" s="29">
        <v>1</v>
      </c>
      <c r="B56" s="98">
        <v>2</v>
      </c>
      <c r="C56" s="99"/>
      <c r="D56" s="29">
        <v>3</v>
      </c>
      <c r="E56" s="29">
        <v>4</v>
      </c>
      <c r="F56" s="29">
        <v>5</v>
      </c>
      <c r="G56" s="29">
        <v>6</v>
      </c>
    </row>
    <row r="57" spans="1:9" ht="31.5" customHeight="1" x14ac:dyDescent="0.25">
      <c r="A57" s="11">
        <v>1</v>
      </c>
      <c r="B57" s="100" t="s">
        <v>50</v>
      </c>
      <c r="C57" s="101"/>
      <c r="D57" s="20">
        <v>0</v>
      </c>
      <c r="E57" s="20">
        <f>G33+H46</f>
        <v>129731.13</v>
      </c>
      <c r="F57" s="20">
        <v>116936.97</v>
      </c>
      <c r="G57" s="12">
        <f>E57-F57</f>
        <v>12794.160000000003</v>
      </c>
      <c r="I57" s="22"/>
    </row>
    <row r="58" spans="1:9" ht="32.25" customHeight="1" x14ac:dyDescent="0.25">
      <c r="A58" s="11">
        <v>2</v>
      </c>
      <c r="B58" s="100" t="s">
        <v>51</v>
      </c>
      <c r="C58" s="101"/>
      <c r="D58" s="20">
        <v>0</v>
      </c>
      <c r="E58" s="20" t="s">
        <v>39</v>
      </c>
      <c r="F58" s="20" t="s">
        <v>39</v>
      </c>
      <c r="G58" s="12" t="s">
        <v>39</v>
      </c>
    </row>
    <row r="59" spans="1:9" x14ac:dyDescent="0.25">
      <c r="A59" s="102" t="s">
        <v>38</v>
      </c>
      <c r="B59" s="103"/>
      <c r="C59" s="104"/>
      <c r="D59" s="20">
        <f>SUM(D57:D58)</f>
        <v>0</v>
      </c>
      <c r="E59" s="20">
        <f>SUM(E57:E58)</f>
        <v>129731.13</v>
      </c>
      <c r="F59" s="20">
        <f>SUM(F57:F58)</f>
        <v>116936.97</v>
      </c>
      <c r="G59" s="12">
        <f>SUM(G57:G58)</f>
        <v>12794.160000000003</v>
      </c>
    </row>
  </sheetData>
  <mergeCells count="55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A59:C59"/>
    <mergeCell ref="A47:I47"/>
    <mergeCell ref="D49:F49"/>
    <mergeCell ref="D50:F50"/>
    <mergeCell ref="D51:F51"/>
    <mergeCell ref="A53:I53"/>
    <mergeCell ref="B55:C55"/>
    <mergeCell ref="B56:C56"/>
    <mergeCell ref="A44:D44"/>
    <mergeCell ref="F44:G44"/>
    <mergeCell ref="H44:I44"/>
    <mergeCell ref="B57:C57"/>
    <mergeCell ref="B58:C58"/>
  </mergeCells>
  <hyperlinks>
    <hyperlink ref="H44" r:id="rId1" location="!/workplanning?mainForm=true"/>
    <hyperlink ref="C15" r:id="rId2" display="upravdom19.12@mail.ru"/>
  </hyperlinks>
  <pageMargins left="0.11811023622047245" right="0.31496062992125984" top="0.15748031496062992" bottom="0.15748031496062992" header="0" footer="0"/>
  <pageSetup paperSize="9" scale="57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zoomScale="70" zoomScaleNormal="70" workbookViewId="0">
      <selection activeCell="E63" sqref="E63"/>
    </sheetView>
  </sheetViews>
  <sheetFormatPr defaultRowHeight="15.75" x14ac:dyDescent="0.25"/>
  <cols>
    <col min="1" max="1" width="9.140625" style="3"/>
    <col min="2" max="2" width="26.28515625" style="3" customWidth="1"/>
    <col min="3" max="3" width="30.85546875" style="3" customWidth="1"/>
    <col min="4" max="9" width="17.5703125" style="3" customWidth="1"/>
    <col min="10" max="10" width="7.140625" style="3" customWidth="1"/>
    <col min="11" max="16384" width="9.140625" style="3"/>
  </cols>
  <sheetData>
    <row r="1" spans="1:9" x14ac:dyDescent="0.25">
      <c r="E1" s="9" t="s">
        <v>9</v>
      </c>
    </row>
    <row r="2" spans="1:9" x14ac:dyDescent="0.25">
      <c r="E2" s="9" t="s">
        <v>10</v>
      </c>
    </row>
    <row r="3" spans="1:9" x14ac:dyDescent="0.25">
      <c r="E3" s="2"/>
    </row>
    <row r="4" spans="1:9" x14ac:dyDescent="0.25">
      <c r="A4" s="135" t="s">
        <v>17</v>
      </c>
      <c r="B4" s="135"/>
      <c r="C4" s="135"/>
      <c r="D4" s="135"/>
      <c r="E4" s="135"/>
      <c r="F4" s="135"/>
      <c r="G4" s="135"/>
      <c r="H4" s="135"/>
      <c r="I4" s="135"/>
    </row>
    <row r="5" spans="1:9" x14ac:dyDescent="0.25">
      <c r="A5" s="135" t="s">
        <v>83</v>
      </c>
      <c r="B5" s="135"/>
      <c r="C5" s="135"/>
      <c r="D5" s="135"/>
      <c r="E5" s="135"/>
      <c r="F5" s="135"/>
      <c r="G5" s="135"/>
      <c r="H5" s="135"/>
      <c r="I5" s="135"/>
    </row>
    <row r="6" spans="1:9" x14ac:dyDescent="0.25">
      <c r="A6" s="136" t="s">
        <v>18</v>
      </c>
      <c r="B6" s="136"/>
      <c r="C6" s="136"/>
      <c r="D6" s="136"/>
      <c r="E6" s="136"/>
      <c r="F6" s="136"/>
      <c r="G6" s="136"/>
      <c r="H6" s="136"/>
      <c r="I6" s="136"/>
    </row>
    <row r="7" spans="1:9" ht="30" customHeight="1" x14ac:dyDescent="0.25">
      <c r="A7" s="105" t="s">
        <v>21</v>
      </c>
      <c r="B7" s="105"/>
      <c r="C7" s="105"/>
      <c r="D7" s="105"/>
      <c r="E7" s="105"/>
      <c r="F7" s="105"/>
      <c r="G7" s="105"/>
      <c r="H7" s="105"/>
      <c r="I7" s="105"/>
    </row>
    <row r="8" spans="1:9" s="8" customFormat="1" ht="12.75" x14ac:dyDescent="0.2">
      <c r="A8" s="137" t="s">
        <v>11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8" t="s">
        <v>22</v>
      </c>
      <c r="B9" s="139"/>
      <c r="C9" s="139"/>
      <c r="D9" s="139"/>
      <c r="E9" s="139"/>
      <c r="F9" s="139"/>
      <c r="G9" s="139"/>
      <c r="H9" s="139"/>
      <c r="I9" s="139"/>
    </row>
    <row r="10" spans="1:9" s="8" customFormat="1" ht="12.75" x14ac:dyDescent="0.2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</row>
    <row r="11" spans="1:9" x14ac:dyDescent="0.25">
      <c r="A11" s="140" t="s">
        <v>23</v>
      </c>
      <c r="B11" s="141"/>
      <c r="C11" s="141"/>
      <c r="D11" s="141"/>
      <c r="E11" s="141"/>
      <c r="F11" s="141"/>
      <c r="G11" s="141"/>
      <c r="H11" s="141"/>
      <c r="I11" s="141"/>
    </row>
    <row r="12" spans="1:9" s="8" customFormat="1" ht="12.75" x14ac:dyDescent="0.2">
      <c r="A12" s="137" t="s">
        <v>13</v>
      </c>
      <c r="B12" s="137"/>
      <c r="C12" s="137"/>
      <c r="D12" s="137"/>
      <c r="E12" s="137"/>
      <c r="F12" s="137"/>
      <c r="G12" s="137"/>
      <c r="H12" s="137"/>
      <c r="I12" s="137"/>
    </row>
    <row r="13" spans="1:9" ht="15.75" customHeight="1" x14ac:dyDescent="0.25">
      <c r="A13" s="135" t="s">
        <v>19</v>
      </c>
      <c r="B13" s="142"/>
      <c r="C13" s="142"/>
      <c r="D13" s="105" t="s">
        <v>62</v>
      </c>
      <c r="E13" s="142"/>
      <c r="F13" s="142"/>
      <c r="G13" s="142"/>
      <c r="H13" s="142"/>
      <c r="I13" s="142"/>
    </row>
    <row r="14" spans="1:9" s="8" customFormat="1" ht="12.75" x14ac:dyDescent="0.2">
      <c r="F14" s="8" t="s">
        <v>14</v>
      </c>
    </row>
    <row r="15" spans="1:9" x14ac:dyDescent="0.25">
      <c r="A15" s="21" t="s">
        <v>63</v>
      </c>
      <c r="B15" s="21"/>
      <c r="C15" s="24" t="s">
        <v>64</v>
      </c>
      <c r="D15" s="21"/>
      <c r="E15" s="21"/>
      <c r="F15" s="21"/>
      <c r="G15" s="21"/>
      <c r="H15" s="21"/>
      <c r="I15" s="21"/>
    </row>
    <row r="16" spans="1:9" s="8" customFormat="1" ht="12.75" x14ac:dyDescent="0.2">
      <c r="A16" s="8" t="s">
        <v>15</v>
      </c>
    </row>
    <row r="17" spans="1:9" ht="44.2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47">
        <v>651.4</v>
      </c>
      <c r="I17" s="34" t="s">
        <v>24</v>
      </c>
    </row>
    <row r="18" spans="1:9" x14ac:dyDescent="0.25">
      <c r="A18" s="3" t="s">
        <v>20</v>
      </c>
      <c r="C18" s="25">
        <f>'Героев 8'!C18</f>
        <v>46105</v>
      </c>
    </row>
    <row r="19" spans="1:9" ht="34.5" customHeight="1" x14ac:dyDescent="0.25">
      <c r="A19" s="105" t="s">
        <v>16</v>
      </c>
      <c r="B19" s="105"/>
      <c r="C19" s="105"/>
      <c r="D19" s="105"/>
      <c r="E19" s="105"/>
      <c r="F19" s="105"/>
      <c r="G19" s="105"/>
      <c r="H19" s="105"/>
      <c r="I19" s="105"/>
    </row>
    <row r="21" spans="1:9" s="26" customFormat="1" ht="12.75" x14ac:dyDescent="0.2">
      <c r="A21" s="150" t="s">
        <v>0</v>
      </c>
      <c r="B21" s="152" t="s">
        <v>1</v>
      </c>
      <c r="C21" s="153"/>
      <c r="D21" s="150" t="s">
        <v>2</v>
      </c>
      <c r="E21" s="150" t="s">
        <v>3</v>
      </c>
      <c r="F21" s="150" t="s">
        <v>4</v>
      </c>
      <c r="G21" s="150"/>
      <c r="H21" s="150" t="s">
        <v>5</v>
      </c>
      <c r="I21" s="150"/>
    </row>
    <row r="22" spans="1:9" s="26" customFormat="1" ht="66.75" customHeight="1" x14ac:dyDescent="0.2">
      <c r="A22" s="150"/>
      <c r="B22" s="154"/>
      <c r="C22" s="155"/>
      <c r="D22" s="150"/>
      <c r="E22" s="150"/>
      <c r="F22" s="33" t="s">
        <v>6</v>
      </c>
      <c r="G22" s="33" t="s">
        <v>7</v>
      </c>
      <c r="H22" s="33" t="s">
        <v>6</v>
      </c>
      <c r="I22" s="33" t="s">
        <v>8</v>
      </c>
    </row>
    <row r="23" spans="1:9" s="2" customFormat="1" x14ac:dyDescent="0.25">
      <c r="A23" s="31">
        <v>1</v>
      </c>
      <c r="B23" s="113">
        <v>2</v>
      </c>
      <c r="C23" s="114"/>
      <c r="D23" s="31">
        <v>3</v>
      </c>
      <c r="E23" s="31">
        <v>4</v>
      </c>
      <c r="F23" s="31">
        <v>5</v>
      </c>
      <c r="G23" s="31">
        <v>6</v>
      </c>
      <c r="H23" s="31">
        <v>7</v>
      </c>
      <c r="I23" s="31">
        <v>8</v>
      </c>
    </row>
    <row r="24" spans="1:9" s="2" customFormat="1" ht="31.5" customHeight="1" x14ac:dyDescent="0.25">
      <c r="A24" s="31">
        <v>1</v>
      </c>
      <c r="B24" s="128" t="s">
        <v>53</v>
      </c>
      <c r="C24" s="129"/>
      <c r="D24" s="31" t="s">
        <v>24</v>
      </c>
      <c r="E24" s="62">
        <v>1.32</v>
      </c>
      <c r="F24" s="12">
        <f>H17</f>
        <v>651.4</v>
      </c>
      <c r="G24" s="14">
        <v>9152.11</v>
      </c>
      <c r="H24" s="13">
        <f>F24</f>
        <v>651.4</v>
      </c>
      <c r="I24" s="14">
        <v>9152.11</v>
      </c>
    </row>
    <row r="25" spans="1:9" s="2" customFormat="1" ht="16.5" customHeight="1" x14ac:dyDescent="0.25">
      <c r="A25" s="31">
        <v>2</v>
      </c>
      <c r="B25" s="128" t="s">
        <v>54</v>
      </c>
      <c r="C25" s="151"/>
      <c r="D25" s="31" t="s">
        <v>24</v>
      </c>
      <c r="E25" s="62">
        <v>3.09</v>
      </c>
      <c r="F25" s="12">
        <f>H17</f>
        <v>651.4</v>
      </c>
      <c r="G25" s="14">
        <v>21420.91</v>
      </c>
      <c r="H25" s="13">
        <f t="shared" ref="H25:H32" si="0">F25</f>
        <v>651.4</v>
      </c>
      <c r="I25" s="14">
        <v>5204.3599999999997</v>
      </c>
    </row>
    <row r="26" spans="1:9" s="2" customFormat="1" ht="15.75" customHeight="1" x14ac:dyDescent="0.25">
      <c r="A26" s="31">
        <v>3</v>
      </c>
      <c r="B26" s="128" t="s">
        <v>61</v>
      </c>
      <c r="C26" s="151"/>
      <c r="D26" s="31" t="s">
        <v>24</v>
      </c>
      <c r="E26" s="62">
        <v>0.38</v>
      </c>
      <c r="F26" s="12">
        <f>H17</f>
        <v>651.4</v>
      </c>
      <c r="G26" s="14">
        <v>2634.27</v>
      </c>
      <c r="H26" s="13">
        <f t="shared" si="0"/>
        <v>651.4</v>
      </c>
      <c r="I26" s="14">
        <v>2634.27</v>
      </c>
    </row>
    <row r="27" spans="1:9" s="2" customFormat="1" x14ac:dyDescent="0.25">
      <c r="A27" s="31">
        <v>4</v>
      </c>
      <c r="B27" s="128" t="s">
        <v>55</v>
      </c>
      <c r="C27" s="129"/>
      <c r="D27" s="31" t="s">
        <v>24</v>
      </c>
      <c r="E27" s="62">
        <v>1.52</v>
      </c>
      <c r="F27" s="12">
        <f>H17</f>
        <v>651.4</v>
      </c>
      <c r="G27" s="14">
        <v>10537.31</v>
      </c>
      <c r="H27" s="13">
        <f t="shared" si="0"/>
        <v>651.4</v>
      </c>
      <c r="I27" s="14">
        <v>10537.31</v>
      </c>
    </row>
    <row r="28" spans="1:9" s="2" customFormat="1" x14ac:dyDescent="0.25">
      <c r="A28" s="31">
        <v>5</v>
      </c>
      <c r="B28" s="128" t="s">
        <v>56</v>
      </c>
      <c r="C28" s="129"/>
      <c r="D28" s="31" t="s">
        <v>24</v>
      </c>
      <c r="E28" s="62">
        <v>4.29</v>
      </c>
      <c r="F28" s="12">
        <f>H17</f>
        <v>651.4</v>
      </c>
      <c r="G28" s="14">
        <v>29744.41</v>
      </c>
      <c r="H28" s="13">
        <f t="shared" si="0"/>
        <v>651.4</v>
      </c>
      <c r="I28" s="14">
        <v>29744.41</v>
      </c>
    </row>
    <row r="29" spans="1:9" s="2" customFormat="1" ht="27.75" customHeight="1" x14ac:dyDescent="0.25">
      <c r="A29" s="31">
        <v>6</v>
      </c>
      <c r="B29" s="128" t="s">
        <v>57</v>
      </c>
      <c r="C29" s="129"/>
      <c r="D29" s="31" t="s">
        <v>24</v>
      </c>
      <c r="E29" s="62">
        <v>0.93</v>
      </c>
      <c r="F29" s="12">
        <f>H17</f>
        <v>651.4</v>
      </c>
      <c r="G29" s="14">
        <v>6449.8</v>
      </c>
      <c r="H29" s="13">
        <f t="shared" si="0"/>
        <v>651.4</v>
      </c>
      <c r="I29" s="14">
        <v>25680.36</v>
      </c>
    </row>
    <row r="30" spans="1:9" s="2" customFormat="1" ht="29.25" customHeight="1" x14ac:dyDescent="0.25">
      <c r="A30" s="31">
        <v>7</v>
      </c>
      <c r="B30" s="128" t="s">
        <v>58</v>
      </c>
      <c r="C30" s="129"/>
      <c r="D30" s="31" t="s">
        <v>24</v>
      </c>
      <c r="E30" s="62">
        <v>1.0900000000000001</v>
      </c>
      <c r="F30" s="12">
        <f>H17</f>
        <v>651.4</v>
      </c>
      <c r="G30" s="14">
        <v>7556.69</v>
      </c>
      <c r="H30" s="13">
        <f t="shared" si="0"/>
        <v>651.4</v>
      </c>
      <c r="I30" s="14">
        <v>3874.14</v>
      </c>
    </row>
    <row r="31" spans="1:9" s="2" customFormat="1" x14ac:dyDescent="0.25">
      <c r="A31" s="31">
        <v>8</v>
      </c>
      <c r="B31" s="128" t="s">
        <v>59</v>
      </c>
      <c r="C31" s="129"/>
      <c r="D31" s="31" t="s">
        <v>24</v>
      </c>
      <c r="E31" s="62">
        <v>0.16</v>
      </c>
      <c r="F31" s="12">
        <f>H17</f>
        <v>651.4</v>
      </c>
      <c r="G31" s="14">
        <v>1106.8499999999999</v>
      </c>
      <c r="H31" s="13">
        <f t="shared" si="0"/>
        <v>651.4</v>
      </c>
      <c r="I31" s="14">
        <v>234.5</v>
      </c>
    </row>
    <row r="32" spans="1:9" s="2" customFormat="1" ht="32.25" customHeight="1" x14ac:dyDescent="0.25">
      <c r="A32" s="31">
        <v>9</v>
      </c>
      <c r="B32" s="128" t="s">
        <v>60</v>
      </c>
      <c r="C32" s="129"/>
      <c r="D32" s="31" t="s">
        <v>24</v>
      </c>
      <c r="E32" s="62">
        <v>1.61</v>
      </c>
      <c r="F32" s="12">
        <f>H17</f>
        <v>651.4</v>
      </c>
      <c r="G32" s="12">
        <v>11161.86</v>
      </c>
      <c r="H32" s="13">
        <f t="shared" si="0"/>
        <v>651.4</v>
      </c>
      <c r="I32" s="14">
        <v>19892.419999999998</v>
      </c>
    </row>
    <row r="33" spans="1:9" s="35" customFormat="1" x14ac:dyDescent="0.25">
      <c r="A33" s="123" t="s">
        <v>38</v>
      </c>
      <c r="B33" s="126"/>
      <c r="C33" s="126"/>
      <c r="D33" s="126"/>
      <c r="E33" s="127"/>
      <c r="F33" s="10" t="s">
        <v>39</v>
      </c>
      <c r="G33" s="15">
        <f>SUM(G24:G32)</f>
        <v>99764.21</v>
      </c>
      <c r="H33" s="10" t="s">
        <v>39</v>
      </c>
      <c r="I33" s="15">
        <f>SUM(I24:I32)</f>
        <v>106953.88</v>
      </c>
    </row>
    <row r="35" spans="1:9" x14ac:dyDescent="0.25">
      <c r="A35" s="105" t="s">
        <v>26</v>
      </c>
      <c r="B35" s="106"/>
      <c r="C35" s="106"/>
      <c r="D35" s="106"/>
      <c r="E35" s="106"/>
      <c r="F35" s="106"/>
      <c r="G35" s="106"/>
      <c r="H35" s="106"/>
      <c r="I35" s="106"/>
    </row>
    <row r="36" spans="1:9" x14ac:dyDescent="0.25">
      <c r="A36" s="3" t="s">
        <v>27</v>
      </c>
      <c r="H36" s="19">
        <v>0</v>
      </c>
      <c r="I36" s="3" t="s">
        <v>28</v>
      </c>
    </row>
    <row r="37" spans="1:9" ht="36" customHeight="1" x14ac:dyDescent="0.25">
      <c r="A37" s="105" t="s">
        <v>29</v>
      </c>
      <c r="B37" s="106"/>
      <c r="C37" s="106"/>
      <c r="D37" s="106"/>
      <c r="E37" s="106"/>
      <c r="F37" s="106"/>
      <c r="G37" s="106"/>
      <c r="H37" s="19">
        <v>0</v>
      </c>
      <c r="I37" s="3" t="s">
        <v>28</v>
      </c>
    </row>
    <row r="38" spans="1:9" x14ac:dyDescent="0.25">
      <c r="A38" s="105" t="s">
        <v>30</v>
      </c>
      <c r="B38" s="106"/>
      <c r="C38" s="106"/>
      <c r="D38" s="106"/>
      <c r="E38" s="106"/>
      <c r="F38" s="106"/>
      <c r="G38" s="106"/>
      <c r="H38" s="19">
        <f>E47</f>
        <v>35080.28</v>
      </c>
      <c r="I38" s="3" t="s">
        <v>28</v>
      </c>
    </row>
    <row r="39" spans="1:9" x14ac:dyDescent="0.25">
      <c r="A39" s="105" t="s">
        <v>31</v>
      </c>
      <c r="B39" s="106"/>
      <c r="C39" s="106"/>
      <c r="D39" s="106"/>
      <c r="E39" s="106"/>
      <c r="F39" s="106"/>
      <c r="G39" s="106"/>
      <c r="H39" s="19">
        <v>0</v>
      </c>
      <c r="I39" s="3" t="s">
        <v>28</v>
      </c>
    </row>
    <row r="41" spans="1:9" s="28" customFormat="1" ht="70.5" customHeight="1" x14ac:dyDescent="0.2">
      <c r="A41" s="33" t="s">
        <v>0</v>
      </c>
      <c r="B41" s="143" t="s">
        <v>32</v>
      </c>
      <c r="C41" s="146"/>
      <c r="D41" s="33" t="s">
        <v>33</v>
      </c>
      <c r="E41" s="33" t="s">
        <v>34</v>
      </c>
      <c r="F41" s="143" t="s">
        <v>35</v>
      </c>
      <c r="G41" s="146"/>
      <c r="H41" s="150" t="s">
        <v>36</v>
      </c>
      <c r="I41" s="149"/>
    </row>
    <row r="42" spans="1:9" s="23" customFormat="1" x14ac:dyDescent="0.25">
      <c r="A42" s="10">
        <v>1</v>
      </c>
      <c r="B42" s="123">
        <v>2</v>
      </c>
      <c r="C42" s="124"/>
      <c r="D42" s="10">
        <v>3</v>
      </c>
      <c r="E42" s="10">
        <v>4</v>
      </c>
      <c r="F42" s="123">
        <v>5</v>
      </c>
      <c r="G42" s="124"/>
      <c r="H42" s="118">
        <v>6</v>
      </c>
      <c r="I42" s="125"/>
    </row>
    <row r="43" spans="1:9" s="16" customFormat="1" ht="58.5" customHeight="1" x14ac:dyDescent="0.25">
      <c r="A43" s="31">
        <v>1</v>
      </c>
      <c r="B43" s="111" t="s">
        <v>138</v>
      </c>
      <c r="C43" s="112"/>
      <c r="D43" s="29" t="s">
        <v>65</v>
      </c>
      <c r="E43" s="12">
        <v>14614</v>
      </c>
      <c r="F43" s="62">
        <v>1</v>
      </c>
      <c r="G43" s="63" t="s">
        <v>66</v>
      </c>
      <c r="H43" s="113" t="s">
        <v>139</v>
      </c>
      <c r="I43" s="114"/>
    </row>
    <row r="44" spans="1:9" s="16" customFormat="1" ht="58.5" customHeight="1" x14ac:dyDescent="0.25">
      <c r="A44" s="31">
        <v>2</v>
      </c>
      <c r="B44" s="111" t="s">
        <v>140</v>
      </c>
      <c r="C44" s="112"/>
      <c r="D44" s="29" t="s">
        <v>65</v>
      </c>
      <c r="E44" s="12">
        <v>15896</v>
      </c>
      <c r="F44" s="62">
        <v>1</v>
      </c>
      <c r="G44" s="63" t="s">
        <v>66</v>
      </c>
      <c r="H44" s="113" t="s">
        <v>141</v>
      </c>
      <c r="I44" s="114"/>
    </row>
    <row r="45" spans="1:9" s="16" customFormat="1" ht="58.5" customHeight="1" x14ac:dyDescent="0.25">
      <c r="A45" s="54">
        <v>3</v>
      </c>
      <c r="B45" s="111" t="s">
        <v>143</v>
      </c>
      <c r="C45" s="112"/>
      <c r="D45" s="29" t="s">
        <v>65</v>
      </c>
      <c r="E45" s="12">
        <v>2494</v>
      </c>
      <c r="F45" s="62">
        <v>1</v>
      </c>
      <c r="G45" s="63" t="s">
        <v>66</v>
      </c>
      <c r="H45" s="113" t="s">
        <v>142</v>
      </c>
      <c r="I45" s="114"/>
    </row>
    <row r="46" spans="1:9" s="16" customFormat="1" ht="58.5" customHeight="1" x14ac:dyDescent="0.25">
      <c r="A46" s="54">
        <v>4</v>
      </c>
      <c r="B46" s="111" t="s">
        <v>144</v>
      </c>
      <c r="C46" s="112"/>
      <c r="D46" s="29" t="s">
        <v>65</v>
      </c>
      <c r="E46" s="12">
        <v>2076.2800000000002</v>
      </c>
      <c r="F46" s="62">
        <v>1</v>
      </c>
      <c r="G46" s="63" t="s">
        <v>66</v>
      </c>
      <c r="H46" s="113" t="s">
        <v>145</v>
      </c>
      <c r="I46" s="114"/>
    </row>
    <row r="47" spans="1:9" ht="34.5" customHeight="1" x14ac:dyDescent="0.25">
      <c r="A47" s="158" t="s">
        <v>38</v>
      </c>
      <c r="B47" s="107"/>
      <c r="C47" s="107"/>
      <c r="D47" s="108"/>
      <c r="E47" s="12">
        <f>SUM(E43:E46)</f>
        <v>35080.28</v>
      </c>
      <c r="F47" s="118" t="s">
        <v>39</v>
      </c>
      <c r="G47" s="110"/>
      <c r="H47" s="120" t="s">
        <v>52</v>
      </c>
      <c r="I47" s="171"/>
    </row>
    <row r="49" spans="1:9" x14ac:dyDescent="0.25">
      <c r="A49" s="3" t="s">
        <v>40</v>
      </c>
      <c r="H49" s="19">
        <v>33275.33</v>
      </c>
      <c r="I49" s="3" t="s">
        <v>28</v>
      </c>
    </row>
    <row r="50" spans="1:9" ht="36.75" customHeight="1" x14ac:dyDescent="0.25">
      <c r="A50" s="105" t="s">
        <v>37</v>
      </c>
      <c r="B50" s="106"/>
      <c r="C50" s="106"/>
      <c r="D50" s="106"/>
      <c r="E50" s="106"/>
      <c r="F50" s="106"/>
      <c r="G50" s="106"/>
      <c r="H50" s="106"/>
      <c r="I50" s="106"/>
    </row>
    <row r="52" spans="1:9" s="26" customFormat="1" ht="56.25" customHeight="1" x14ac:dyDescent="0.2">
      <c r="A52" s="33" t="s">
        <v>0</v>
      </c>
      <c r="B52" s="33" t="s">
        <v>41</v>
      </c>
      <c r="C52" s="33" t="s">
        <v>42</v>
      </c>
      <c r="D52" s="143" t="s">
        <v>43</v>
      </c>
      <c r="E52" s="144"/>
      <c r="F52" s="145"/>
    </row>
    <row r="53" spans="1:9" s="2" customFormat="1" x14ac:dyDescent="0.25">
      <c r="A53" s="31">
        <v>1</v>
      </c>
      <c r="B53" s="31">
        <v>2</v>
      </c>
      <c r="C53" s="31">
        <v>3</v>
      </c>
      <c r="D53" s="109">
        <v>4</v>
      </c>
      <c r="E53" s="110"/>
      <c r="F53" s="110"/>
    </row>
    <row r="54" spans="1:9" x14ac:dyDescent="0.25">
      <c r="A54" s="31" t="s">
        <v>39</v>
      </c>
      <c r="B54" s="31" t="s">
        <v>39</v>
      </c>
      <c r="C54" s="31" t="s">
        <v>39</v>
      </c>
      <c r="D54" s="109" t="s">
        <v>39</v>
      </c>
      <c r="E54" s="110"/>
      <c r="F54" s="110"/>
    </row>
    <row r="56" spans="1:9" ht="69.75" customHeight="1" x14ac:dyDescent="0.25">
      <c r="A56" s="105" t="s">
        <v>44</v>
      </c>
      <c r="B56" s="106"/>
      <c r="C56" s="106"/>
      <c r="D56" s="106"/>
      <c r="E56" s="106"/>
      <c r="F56" s="106"/>
      <c r="G56" s="106"/>
      <c r="H56" s="106"/>
      <c r="I56" s="106"/>
    </row>
    <row r="58" spans="1:9" ht="78.75" x14ac:dyDescent="0.25">
      <c r="A58" s="29" t="s">
        <v>0</v>
      </c>
      <c r="B58" s="98" t="s">
        <v>45</v>
      </c>
      <c r="C58" s="99"/>
      <c r="D58" s="29" t="s">
        <v>46</v>
      </c>
      <c r="E58" s="29" t="s">
        <v>47</v>
      </c>
      <c r="F58" s="29" t="s">
        <v>48</v>
      </c>
      <c r="G58" s="29" t="s">
        <v>49</v>
      </c>
    </row>
    <row r="59" spans="1:9" x14ac:dyDescent="0.25">
      <c r="A59" s="29">
        <v>1</v>
      </c>
      <c r="B59" s="98">
        <v>2</v>
      </c>
      <c r="C59" s="99"/>
      <c r="D59" s="29">
        <v>3</v>
      </c>
      <c r="E59" s="29">
        <v>4</v>
      </c>
      <c r="F59" s="29">
        <v>5</v>
      </c>
      <c r="G59" s="29">
        <v>6</v>
      </c>
    </row>
    <row r="60" spans="1:9" ht="31.5" customHeight="1" x14ac:dyDescent="0.25">
      <c r="A60" s="11">
        <v>1</v>
      </c>
      <c r="B60" s="100" t="s">
        <v>50</v>
      </c>
      <c r="C60" s="101"/>
      <c r="D60" s="20">
        <v>0</v>
      </c>
      <c r="E60" s="20">
        <f>G33+H49</f>
        <v>133039.54</v>
      </c>
      <c r="F60" s="20">
        <v>124849.5</v>
      </c>
      <c r="G60" s="12">
        <f>E60-F60</f>
        <v>8190.0400000000081</v>
      </c>
      <c r="I60" s="22"/>
    </row>
    <row r="61" spans="1:9" ht="32.25" customHeight="1" x14ac:dyDescent="0.25">
      <c r="A61" s="11">
        <v>2</v>
      </c>
      <c r="B61" s="100" t="s">
        <v>51</v>
      </c>
      <c r="C61" s="101"/>
      <c r="D61" s="20">
        <v>0</v>
      </c>
      <c r="E61" s="20" t="s">
        <v>39</v>
      </c>
      <c r="F61" s="20" t="s">
        <v>39</v>
      </c>
      <c r="G61" s="12" t="s">
        <v>39</v>
      </c>
    </row>
    <row r="62" spans="1:9" x14ac:dyDescent="0.25">
      <c r="A62" s="102" t="s">
        <v>38</v>
      </c>
      <c r="B62" s="103"/>
      <c r="C62" s="104"/>
      <c r="D62" s="20">
        <f>SUM(D60:D61)</f>
        <v>0</v>
      </c>
      <c r="E62" s="20">
        <f>SUM(E60:E61)</f>
        <v>133039.54</v>
      </c>
      <c r="F62" s="20">
        <f>SUM(F60:F61)</f>
        <v>124849.5</v>
      </c>
      <c r="G62" s="12">
        <f>SUM(G60:G61)</f>
        <v>8190.0400000000081</v>
      </c>
    </row>
  </sheetData>
  <mergeCells count="61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B28:C28"/>
    <mergeCell ref="A19:I19"/>
    <mergeCell ref="A21:A22"/>
    <mergeCell ref="B21:C22"/>
    <mergeCell ref="D21:D22"/>
    <mergeCell ref="E21:E22"/>
    <mergeCell ref="F21:G21"/>
    <mergeCell ref="H21:I21"/>
    <mergeCell ref="B23:C23"/>
    <mergeCell ref="B24:C24"/>
    <mergeCell ref="B25:C25"/>
    <mergeCell ref="B26:C26"/>
    <mergeCell ref="B27:C27"/>
    <mergeCell ref="H41:I41"/>
    <mergeCell ref="B29:C29"/>
    <mergeCell ref="B30:C30"/>
    <mergeCell ref="B31:C31"/>
    <mergeCell ref="B32:C32"/>
    <mergeCell ref="A33:E33"/>
    <mergeCell ref="A35:I35"/>
    <mergeCell ref="A37:G37"/>
    <mergeCell ref="A38:G38"/>
    <mergeCell ref="A39:G39"/>
    <mergeCell ref="B41:C41"/>
    <mergeCell ref="F41:G41"/>
    <mergeCell ref="B42:C42"/>
    <mergeCell ref="F42:G42"/>
    <mergeCell ref="H42:I42"/>
    <mergeCell ref="B43:C43"/>
    <mergeCell ref="H43:I43"/>
    <mergeCell ref="B59:C59"/>
    <mergeCell ref="B60:C60"/>
    <mergeCell ref="B61:C61"/>
    <mergeCell ref="A62:C62"/>
    <mergeCell ref="B45:C45"/>
    <mergeCell ref="A50:I50"/>
    <mergeCell ref="D52:F52"/>
    <mergeCell ref="D53:F53"/>
    <mergeCell ref="D54:F54"/>
    <mergeCell ref="A56:I56"/>
    <mergeCell ref="B58:C58"/>
    <mergeCell ref="A47:D47"/>
    <mergeCell ref="F47:G47"/>
    <mergeCell ref="H47:I47"/>
    <mergeCell ref="B44:C44"/>
    <mergeCell ref="H44:I44"/>
    <mergeCell ref="H45:I45"/>
    <mergeCell ref="B46:C46"/>
    <mergeCell ref="H46:I46"/>
  </mergeCells>
  <hyperlinks>
    <hyperlink ref="H47" r:id="rId1" location="!/workplanning?mainForm=true"/>
    <hyperlink ref="C15" r:id="rId2" display="upravdom19.12@mail.ru"/>
  </hyperlinks>
  <pageMargins left="0.11811023622047245" right="0.11811023622047245" top="0.15748031496062992" bottom="0.15748031496062992" header="0" footer="0"/>
  <pageSetup paperSize="9" scale="52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Героев 8</vt:lpstr>
      <vt:lpstr>Героев 10</vt:lpstr>
      <vt:lpstr>Героев 11</vt:lpstr>
      <vt:lpstr>Героев 12</vt:lpstr>
      <vt:lpstr>Лобозова 9</vt:lpstr>
      <vt:lpstr>Лобозова 11</vt:lpstr>
      <vt:lpstr>Лобозова 13</vt:lpstr>
      <vt:lpstr>Лобозова 15</vt:lpstr>
      <vt:lpstr>Марченко 3</vt:lpstr>
      <vt:lpstr>Марченко 8</vt:lpstr>
      <vt:lpstr>Марченко 10</vt:lpstr>
      <vt:lpstr>Марченко 12</vt:lpstr>
      <vt:lpstr>Марченко 14</vt:lpstr>
      <vt:lpstr>пер.Марченко 7</vt:lpstr>
      <vt:lpstr>Сердюкова 2</vt:lpstr>
      <vt:lpstr>Сердюкова 4</vt:lpstr>
      <vt:lpstr>Сердюкова 6</vt:lpstr>
      <vt:lpstr>Сердюкова 7</vt:lpstr>
      <vt:lpstr>Сердюкова 8</vt:lpstr>
      <vt:lpstr>Спортивная 5</vt:lpstr>
      <vt:lpstr>Спортивная 6</vt:lpstr>
      <vt:lpstr>Спортивная 7</vt:lpstr>
      <vt:lpstr>Спортивная 8</vt:lpstr>
      <vt:lpstr>Школьная 10</vt:lpstr>
      <vt:lpstr>Школьная 12</vt:lpstr>
      <vt:lpstr>Школьная 14</vt:lpstr>
      <vt:lpstr>Доходы, 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2026-03-26T09:48:15Z</dcterms:modified>
</cp:coreProperties>
</file>